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a29773\Desktop\Metská rada 16.06.2016\K bodu č. 3) Hodnotiace správy\"/>
    </mc:Choice>
  </mc:AlternateContent>
  <bookViews>
    <workbookView xWindow="0" yWindow="0" windowWidth="28800" windowHeight="12435" firstSheet="51" activeTab="54"/>
  </bookViews>
  <sheets>
    <sheet name="Úvod" sheetId="60" r:id="rId1"/>
    <sheet name="1.1 Výkon funkcie primátora" sheetId="65" r:id="rId2"/>
    <sheet name="1.2 Výkon funkcie zástupcu prim" sheetId="63" r:id="rId3"/>
    <sheet name="1.3 Výkon fukcie prednostu" sheetId="61" r:id="rId4"/>
    <sheet name="1.4 členstvo v org.a združ." sheetId="64" r:id="rId5"/>
    <sheet name="1.5 Strat.plán,projekty" sheetId="31" r:id="rId6"/>
    <sheet name="1.6 Územné plánovanie" sheetId="39" r:id="rId7"/>
    <sheet name="1.7 Manažment investícií" sheetId="62" r:id="rId8"/>
    <sheet name="1.8 Rozpočtová politika" sheetId="41" r:id="rId9"/>
    <sheet name="1.9 Účt.a audit" sheetId="42" r:id="rId10"/>
    <sheet name="1.10 Správa daní a poplatkov" sheetId="40" r:id="rId11"/>
    <sheet name="1.11 Kontr.č.,pet.,šťaž." sheetId="35" r:id="rId12"/>
    <sheet name="2.1 Propag. a prez.mesta" sheetId="43" r:id="rId13"/>
    <sheet name="2.2 Market.kom." sheetId="48" r:id="rId14"/>
    <sheet name="2.3 Podpora a rozvoj CR" sheetId="49" r:id="rId15"/>
    <sheet name="2.4 Reg.,nár.,medzin.spolupráca" sheetId="50" r:id="rId16"/>
    <sheet name="2.5 Mestský rozhlas" sheetId="10" r:id="rId17"/>
    <sheet name="2.6 Internetová komunikácia" sheetId="5" r:id="rId18"/>
    <sheet name="2.7 Mestské noviny" sheetId="66" r:id="rId19"/>
    <sheet name="3.1 Právne služby pre mesto" sheetId="11" r:id="rId20"/>
    <sheet name="3.2 Zmluv.služby a porad.č." sheetId="52" r:id="rId21"/>
    <sheet name="3.3 Správne konanie" sheetId="12" r:id="rId22"/>
    <sheet name="3.4 Čin.samospr.orgánov" sheetId="36" r:id="rId23"/>
    <sheet name="3.5 Voľby" sheetId="37" r:id="rId24"/>
    <sheet name="3.6 Hosp.správa(budovy)" sheetId="13" r:id="rId25"/>
    <sheet name="3.7 Majetkopr.uspor.nehnut." sheetId="9" r:id="rId26"/>
    <sheet name="3.8 Vzdelávanie" sheetId="16" r:id="rId27"/>
    <sheet name="3.9 Skladové hosp." sheetId="14" r:id="rId28"/>
    <sheet name="3.10 Archív, registratúra" sheetId="15" r:id="rId29"/>
    <sheet name="3.11 Mestský informačný syst." sheetId="4" r:id="rId30"/>
    <sheet name="3.12 Autodoprava" sheetId="53" r:id="rId31"/>
    <sheet name="4.1Matrika" sheetId="19" r:id="rId32"/>
    <sheet name="4.2 Osvedčovanie" sheetId="20" r:id="rId33"/>
    <sheet name="4.3 Ev.obyv." sheetId="21" r:id="rId34"/>
    <sheet name="4.4 Evid.ulíc,VP,budov" sheetId="67" r:id="rId35"/>
    <sheet name="4.5 Evid.psov" sheetId="32" r:id="rId36"/>
    <sheet name="4.6 Ryb.lístky" sheetId="8" r:id="rId37"/>
    <sheet name="4.7 Služby podnikateľom" sheetId="33" r:id="rId38"/>
    <sheet name="4.8 Org.obč.obradov" sheetId="22" r:id="rId39"/>
    <sheet name="4.9 úradná tabuľa" sheetId="23" r:id="rId40"/>
    <sheet name="5.1 MsP" sheetId="25" r:id="rId41"/>
    <sheet name="5.2 Prev.-vých.činnosť" sheetId="26" r:id="rId42"/>
    <sheet name="5.3 Kamerový systém" sheetId="27" r:id="rId43"/>
    <sheet name="5.4 Podiel obč.na odh.protispol" sheetId="28" r:id="rId44"/>
    <sheet name="5.5 Ochr.majetku mesta a obyv." sheetId="29" r:id="rId45"/>
    <sheet name="5.6 Civilná ochrana" sheetId="30" r:id="rId46"/>
    <sheet name="5.7 Ochr.pred požiarmi" sheetId="68" r:id="rId47"/>
    <sheet name="6.1 Nakladanie s TKO" sheetId="24" r:id="rId48"/>
    <sheet name="6.12 VO a MR" sheetId="70" r:id="rId49"/>
    <sheet name="6.2-6.13 VPS" sheetId="69" r:id="rId50"/>
    <sheet name="7.1 MK" sheetId="47" r:id="rId51"/>
    <sheet name="8.1.1 MŠ Dax." sheetId="78" r:id="rId52"/>
    <sheet name="8.1.2 MŠ Štúr." sheetId="79" r:id="rId53"/>
    <sheet name="8.2 ZŠ Školská" sheetId="80" r:id="rId54"/>
    <sheet name="8.2.1 ZŠ FL64A" sheetId="81" r:id="rId55"/>
    <sheet name="8.4.1 ŠJpriMŠ Daxnerova" sheetId="1" r:id="rId56"/>
    <sheet name="8.4.1 ŠJpriMŠ Štúrova" sheetId="3" r:id="rId57"/>
    <sheet name="8.6 Školský úrad" sheetId="6" r:id="rId58"/>
    <sheet name="9.1 Šport" sheetId="34" r:id="rId59"/>
    <sheet name="10.1-10.5 kultúra" sheetId="77" r:id="rId60"/>
    <sheet name="11.1 MOS" sheetId="44" r:id="rId61"/>
    <sheet name="11.2 Úz.rozhod.a stav.poriadok" sheetId="54" r:id="rId62"/>
    <sheet name="11.3 Ind.rozvoj mesta" sheetId="45" r:id="rId63"/>
    <sheet name="11.4 Ochr.prír.a kraj." sheetId="46" r:id="rId64"/>
    <sheet name="12.1 Dávky v HN" sheetId="55" r:id="rId65"/>
    <sheet name="12.3 Pochovanie občana" sheetId="56" r:id="rId66"/>
    <sheet name="12.4 OS v domácnosti" sheetId="57" r:id="rId67"/>
    <sheet name="12.5 Org.strav.dôchodcov" sheetId="58" r:id="rId68"/>
    <sheet name="12.6 Denné centrum" sheetId="71" r:id="rId69"/>
    <sheet name="12.8 Soc.star.(Nezábudka)" sheetId="74" r:id="rId70"/>
    <sheet name="12.9 TSP" sheetId="73" r:id="rId71"/>
    <sheet name="12.10 Osobitný príjemca" sheetId="72" r:id="rId72"/>
    <sheet name="13.1 MsÚ" sheetId="76" r:id="rId73"/>
    <sheet name="13.2 Spoločný obecný úrad" sheetId="7" r:id="rId74"/>
    <sheet name="13.3 Rel. NP" sheetId="75" r:id="rId75"/>
  </sheets>
  <definedNames>
    <definedName name="_xlnm.Print_Area" localSheetId="52">'8.1.2 MŠ Štúr.'!$A$1:$I$123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1" i="81" l="1"/>
  <c r="H41" i="81"/>
  <c r="I26" i="81"/>
  <c r="I34" i="81" s="1"/>
  <c r="H26" i="81"/>
  <c r="H34" i="81" s="1"/>
  <c r="J39" i="80"/>
  <c r="I39" i="80"/>
  <c r="J30" i="80"/>
  <c r="I30" i="80"/>
  <c r="F30" i="77" l="1"/>
  <c r="E30" i="77"/>
  <c r="F27" i="77"/>
  <c r="E27" i="77"/>
  <c r="E31" i="77" s="1"/>
  <c r="J27" i="76"/>
  <c r="I30" i="76"/>
  <c r="I27" i="76"/>
  <c r="J22" i="76"/>
  <c r="J30" i="76" s="1"/>
  <c r="I22" i="76"/>
  <c r="J22" i="75"/>
  <c r="J29" i="75" s="1"/>
  <c r="I22" i="75"/>
  <c r="I29" i="75" s="1"/>
  <c r="J22" i="74"/>
  <c r="J27" i="74" s="1"/>
  <c r="I22" i="74"/>
  <c r="I27" i="74" s="1"/>
  <c r="F24" i="73"/>
  <c r="F33" i="73"/>
  <c r="F36" i="73"/>
  <c r="E36" i="73"/>
  <c r="E33" i="73"/>
  <c r="E24" i="73"/>
  <c r="E38" i="73" s="1"/>
  <c r="F31" i="77" l="1"/>
  <c r="F38" i="73"/>
  <c r="J22" i="72"/>
  <c r="J27" i="72" s="1"/>
  <c r="I22" i="72"/>
  <c r="I27" i="72" s="1"/>
  <c r="J25" i="71"/>
  <c r="J22" i="71" s="1"/>
  <c r="J31" i="71" s="1"/>
  <c r="I25" i="71"/>
  <c r="I22" i="71"/>
  <c r="I31" i="71" s="1"/>
  <c r="F26" i="70" l="1"/>
  <c r="E26" i="70"/>
  <c r="F29" i="70"/>
  <c r="E29" i="70"/>
  <c r="E30" i="70" s="1"/>
  <c r="F22" i="70"/>
  <c r="E22" i="70"/>
  <c r="F32" i="69"/>
  <c r="E32" i="69"/>
  <c r="F35" i="69"/>
  <c r="E35" i="69"/>
  <c r="F32" i="68"/>
  <c r="F34" i="68" s="1"/>
  <c r="F22" i="68"/>
  <c r="E22" i="68"/>
  <c r="E32" i="68" s="1"/>
  <c r="E34" i="68" s="1"/>
  <c r="F30" i="70" l="1"/>
  <c r="E36" i="69"/>
  <c r="F36" i="69"/>
  <c r="C14" i="24"/>
  <c r="F36" i="24"/>
  <c r="E36" i="24"/>
  <c r="E35" i="24"/>
  <c r="F35" i="24"/>
  <c r="F32" i="24"/>
  <c r="E32" i="24"/>
  <c r="E24" i="24"/>
  <c r="C13" i="24"/>
  <c r="C12" i="24"/>
  <c r="F26" i="67"/>
  <c r="E26" i="67"/>
  <c r="F28" i="66"/>
  <c r="E28" i="66"/>
  <c r="F26" i="66"/>
  <c r="E26" i="66"/>
  <c r="F24" i="65"/>
  <c r="F36" i="65"/>
  <c r="F38" i="65" s="1"/>
  <c r="E24" i="65"/>
  <c r="E36" i="65" s="1"/>
  <c r="E38" i="65" s="1"/>
  <c r="J22" i="64"/>
  <c r="I22" i="64"/>
  <c r="I26" i="64" s="1"/>
  <c r="J26" i="64"/>
  <c r="F24" i="63"/>
  <c r="F33" i="63" s="1"/>
  <c r="F35" i="63" s="1"/>
  <c r="E24" i="63"/>
  <c r="E33" i="63" s="1"/>
  <c r="E35" i="63" s="1"/>
  <c r="J30" i="62"/>
  <c r="I30" i="62"/>
  <c r="J23" i="62"/>
  <c r="I23" i="62"/>
  <c r="I22" i="62" s="1"/>
  <c r="J22" i="62"/>
  <c r="J38" i="62" s="1"/>
  <c r="I38" i="62" l="1"/>
  <c r="F31" i="61"/>
  <c r="F33" i="61" s="1"/>
  <c r="F24" i="61"/>
  <c r="E24" i="61"/>
  <c r="E31" i="61" s="1"/>
  <c r="E33" i="61" s="1"/>
  <c r="J22" i="58" l="1"/>
  <c r="J27" i="58" s="1"/>
  <c r="I22" i="58"/>
  <c r="I27" i="58" s="1"/>
  <c r="J22" i="57"/>
  <c r="J27" i="57" s="1"/>
  <c r="I22" i="57"/>
  <c r="I27" i="57" s="1"/>
  <c r="J22" i="56"/>
  <c r="J27" i="56" s="1"/>
  <c r="I22" i="56"/>
  <c r="I27" i="56" s="1"/>
  <c r="J22" i="55"/>
  <c r="I22" i="55"/>
  <c r="J27" i="55" l="1"/>
  <c r="I27" i="55"/>
  <c r="J25" i="54" l="1"/>
  <c r="I25" i="54"/>
  <c r="J22" i="54"/>
  <c r="J27" i="54" s="1"/>
  <c r="I22" i="54"/>
  <c r="I27" i="54" s="1"/>
  <c r="J23" i="53"/>
  <c r="J22" i="53"/>
  <c r="I23" i="53"/>
  <c r="I22" i="53" s="1"/>
  <c r="I31" i="53" s="1"/>
  <c r="I29" i="53"/>
  <c r="J22" i="52"/>
  <c r="J27" i="52" s="1"/>
  <c r="I22" i="52"/>
  <c r="I27" i="52" s="1"/>
  <c r="I27" i="50"/>
  <c r="J22" i="50"/>
  <c r="J27" i="50" s="1"/>
  <c r="I22" i="50"/>
  <c r="J22" i="49"/>
  <c r="J27" i="49" s="1"/>
  <c r="I22" i="49"/>
  <c r="I27" i="49" s="1"/>
  <c r="J22" i="48"/>
  <c r="J27" i="48" s="1"/>
  <c r="I22" i="48"/>
  <c r="I27" i="48" s="1"/>
  <c r="J22" i="47"/>
  <c r="J27" i="47" s="1"/>
  <c r="I22" i="47"/>
  <c r="I27" i="47" s="1"/>
  <c r="J25" i="47"/>
  <c r="I25" i="47"/>
  <c r="J22" i="46"/>
  <c r="J26" i="46" s="1"/>
  <c r="I22" i="46"/>
  <c r="I26" i="46" s="1"/>
  <c r="J22" i="45"/>
  <c r="I22" i="45"/>
  <c r="J26" i="45"/>
  <c r="I26" i="45"/>
  <c r="J25" i="44"/>
  <c r="I25" i="44"/>
  <c r="J22" i="44"/>
  <c r="J37" i="44" s="1"/>
  <c r="I22" i="44"/>
  <c r="I37" i="44" s="1"/>
  <c r="J31" i="53" l="1"/>
  <c r="J23" i="43"/>
  <c r="I23" i="43"/>
  <c r="I28" i="43"/>
  <c r="J22" i="43"/>
  <c r="J28" i="43" s="1"/>
  <c r="I22" i="43"/>
  <c r="J22" i="42"/>
  <c r="J27" i="42" s="1"/>
  <c r="I22" i="42"/>
  <c r="I27" i="42" s="1"/>
  <c r="J22" i="41"/>
  <c r="I22" i="41"/>
  <c r="I30" i="41" s="1"/>
  <c r="J30" i="41"/>
  <c r="J29" i="40"/>
  <c r="I29" i="40"/>
  <c r="J26" i="39"/>
  <c r="I26" i="39"/>
  <c r="J24" i="37" l="1"/>
  <c r="J22" i="37" s="1"/>
  <c r="J35" i="37" s="1"/>
  <c r="I24" i="37"/>
  <c r="I22" i="37"/>
  <c r="I35" i="37" s="1"/>
  <c r="I22" i="36"/>
  <c r="J25" i="36"/>
  <c r="I25" i="36"/>
  <c r="J25" i="35"/>
  <c r="J22" i="35" s="1"/>
  <c r="J34" i="35" s="1"/>
  <c r="I25" i="35"/>
  <c r="I22" i="35" s="1"/>
  <c r="I34" i="35" s="1"/>
  <c r="J22" i="34"/>
  <c r="J29" i="34" s="1"/>
  <c r="I22" i="34"/>
  <c r="I29" i="34" s="1"/>
  <c r="J22" i="33"/>
  <c r="J29" i="33" s="1"/>
  <c r="I22" i="33"/>
  <c r="I29" i="33" s="1"/>
  <c r="J22" i="32"/>
  <c r="J29" i="32" s="1"/>
  <c r="I22" i="32"/>
  <c r="I29" i="32"/>
  <c r="J26" i="31"/>
  <c r="I26" i="31"/>
  <c r="F22" i="30"/>
  <c r="F24" i="30" s="1"/>
  <c r="F26" i="30" s="1"/>
  <c r="E22" i="30"/>
  <c r="E24" i="30" s="1"/>
  <c r="E26" i="30" s="1"/>
  <c r="J27" i="29"/>
  <c r="I27" i="29"/>
  <c r="J27" i="28"/>
  <c r="I27" i="28"/>
  <c r="F24" i="27"/>
  <c r="F26" i="27" s="1"/>
  <c r="E24" i="27"/>
  <c r="E26" i="27" s="1"/>
  <c r="E25" i="26"/>
  <c r="F25" i="26"/>
  <c r="F24" i="25"/>
  <c r="F43" i="25" s="1"/>
  <c r="F45" i="25" s="1"/>
  <c r="E24" i="25"/>
  <c r="E43" i="25" s="1"/>
  <c r="E45" i="25" s="1"/>
  <c r="I32" i="36" l="1"/>
  <c r="J22" i="36"/>
  <c r="J32" i="36" s="1"/>
  <c r="F24" i="24"/>
  <c r="J27" i="23"/>
  <c r="I27" i="23"/>
  <c r="F28" i="22"/>
  <c r="E28" i="22"/>
  <c r="F22" i="22"/>
  <c r="E22" i="22"/>
  <c r="F30" i="22"/>
  <c r="E30" i="22"/>
  <c r="F24" i="21"/>
  <c r="F34" i="21" s="1"/>
  <c r="F36" i="21" s="1"/>
  <c r="E24" i="21"/>
  <c r="E34" i="21" s="1"/>
  <c r="E36" i="21" s="1"/>
  <c r="F28" i="20"/>
  <c r="E28" i="20"/>
  <c r="F24" i="19"/>
  <c r="F32" i="19" s="1"/>
  <c r="F34" i="19" s="1"/>
  <c r="E24" i="19"/>
  <c r="E32" i="19" s="1"/>
  <c r="E34" i="19" s="1"/>
  <c r="F28" i="16"/>
  <c r="E28" i="16"/>
  <c r="F26" i="16"/>
  <c r="E26" i="16"/>
  <c r="F26" i="4"/>
  <c r="E26" i="4"/>
  <c r="F25" i="4"/>
  <c r="E25" i="4"/>
  <c r="J29" i="9" l="1"/>
  <c r="I29" i="9"/>
  <c r="J27" i="8"/>
  <c r="I27" i="8"/>
  <c r="J34" i="1"/>
  <c r="I34" i="1"/>
  <c r="J34" i="3"/>
  <c r="I34" i="3"/>
  <c r="J30" i="6"/>
  <c r="I30" i="6"/>
  <c r="J22" i="7"/>
  <c r="J29" i="7" s="1"/>
  <c r="I22" i="7"/>
  <c r="I29" i="7" s="1"/>
  <c r="J22" i="6"/>
  <c r="I22" i="6"/>
  <c r="J22" i="3" l="1"/>
  <c r="I22" i="3"/>
  <c r="J25" i="3"/>
  <c r="I25" i="3"/>
  <c r="J22" i="1"/>
  <c r="I22" i="1"/>
  <c r="J25" i="1"/>
  <c r="I25" i="1"/>
</calcChain>
</file>

<file path=xl/sharedStrings.xml><?xml version="1.0" encoding="utf-8"?>
<sst xmlns="http://schemas.openxmlformats.org/spreadsheetml/2006/main" count="4091" uniqueCount="973">
  <si>
    <t>1. Vstupné údaje</t>
  </si>
  <si>
    <t>kód</t>
  </si>
  <si>
    <t>názov</t>
  </si>
  <si>
    <t>Program</t>
  </si>
  <si>
    <t>Aktivita</t>
  </si>
  <si>
    <t>Útvar</t>
  </si>
  <si>
    <t>Zodpovedný</t>
  </si>
  <si>
    <t>Schválený rozpočet spolu</t>
  </si>
  <si>
    <t>Aktuálny rozpočet spolu</t>
  </si>
  <si>
    <t>Výška čerpania spolu</t>
  </si>
  <si>
    <t>Vypracoval, dňa</t>
  </si>
  <si>
    <t>Schválil, dňa</t>
  </si>
  <si>
    <t xml:space="preserve">2. Finančné plnenie </t>
  </si>
  <si>
    <t>Výdavky</t>
  </si>
  <si>
    <t>EK</t>
  </si>
  <si>
    <t>FK</t>
  </si>
  <si>
    <t>Druh výdavku</t>
  </si>
  <si>
    <t>Aktuálny rozpočet</t>
  </si>
  <si>
    <t>Plnenie</t>
  </si>
  <si>
    <t>Spolu bežné výdavky</t>
  </si>
  <si>
    <t>Spolu kapitálové výdavky</t>
  </si>
  <si>
    <t>SPOLU</t>
  </si>
  <si>
    <t>Príjmy</t>
  </si>
  <si>
    <t>Druh príjmu</t>
  </si>
  <si>
    <t>Spolu bežné príjmy</t>
  </si>
  <si>
    <t>Spolu kapitálové prímy</t>
  </si>
  <si>
    <t xml:space="preserve">3. Programové plnenie </t>
  </si>
  <si>
    <t xml:space="preserve">Cieľ </t>
  </si>
  <si>
    <t>Merateľný ukazovateľ</t>
  </si>
  <si>
    <t xml:space="preserve">Plánovaná hodnota </t>
  </si>
  <si>
    <t>Skutočná hodnota      k 30. 06.</t>
  </si>
  <si>
    <t>Skutočná hodnota      k 31. 12.</t>
  </si>
  <si>
    <t xml:space="preserve">Komentár </t>
  </si>
  <si>
    <t>Informácia o splnení cieľov s využitím porovnania plánovaných a dosiahnutých hodnôt merateľných ukazovateľov s dôrazom na efektívnosť a účinnosť.V prípade existencie porovnateľných údajov porovnanie efektívnosti a účinnosti</t>
  </si>
  <si>
    <t xml:space="preserve">Návrhy na riešenie nedostatkov </t>
  </si>
  <si>
    <t>tis. €</t>
  </si>
  <si>
    <t>Mesto, RO, PO</t>
  </si>
  <si>
    <t>Vzdelávanie</t>
  </si>
  <si>
    <t>Antalová Emese,vedúca ŠJ</t>
  </si>
  <si>
    <t>Antalová, 09.05.2016</t>
  </si>
  <si>
    <t>Mzdy</t>
  </si>
  <si>
    <t>Odvody</t>
  </si>
  <si>
    <t>Energia</t>
  </si>
  <si>
    <t>Materiál</t>
  </si>
  <si>
    <t>Rutinná a štandarná údržba</t>
  </si>
  <si>
    <t>Služby</t>
  </si>
  <si>
    <t>Bežné transféry</t>
  </si>
  <si>
    <t>223002.2.5</t>
  </si>
  <si>
    <t>Režijné náklady</t>
  </si>
  <si>
    <t>počet detí stravovaných v ŠJ</t>
  </si>
  <si>
    <t>% podiel stravujúcich sa detí</t>
  </si>
  <si>
    <t>Čerpanie rozpočtu bolo prekročené.Vyčerpalo sa o 0,4% viac na mzdy a odvody zamestnancov a na vodné stočné.Doplnili sa podľa plánovaného harmonogramu potrebné doplnky a materiál pre kuchyňu.Vykonané boli aj neplánované opravy,ktoré vznikli havarijnou situáciou.- oprava el.spotrebičov,výskyt švábov.</t>
  </si>
  <si>
    <t>Naďalej poskytovať kvalitné stravovanie detí v MŠ</t>
  </si>
  <si>
    <t>8.4 Školské jedálne</t>
  </si>
  <si>
    <t>8.4.1 Šj pri MŠ - Óvoda Daxnerova</t>
  </si>
  <si>
    <t>RO mesta Fiľakovo bez právnej subjektivity</t>
  </si>
  <si>
    <t>zvýšiť atraktívnosť stravovania</t>
  </si>
  <si>
    <t>zabezpečiť kvalifikovanosť pracovnej sily v ŠJ</t>
  </si>
  <si>
    <t>kvalifikovanosť personálu ŠJ</t>
  </si>
  <si>
    <t>Tovary a služby</t>
  </si>
  <si>
    <t>Skutočná hodnota k 31.12.2015</t>
  </si>
  <si>
    <t>Skutočné hodnoty k 31.12.2015 sa vo väčšine zhodujú s plánovanými hodnotami. Počty detí sa v priebehu školského roka minimálne menia.</t>
  </si>
  <si>
    <t>Porovnanie plánovaných a dosiahnutých výstupov a výsledkov, vrátane posúdenia prípadného nerovnomerného vecného plnenia vo vzťahu k vynaloženým výdavkom.</t>
  </si>
  <si>
    <t>Žiadne.</t>
  </si>
  <si>
    <t xml:space="preserve">Mgr. Agócs Attila, PhD. </t>
  </si>
  <si>
    <t>8.4.2 Šj pri MŠ - Óvoda Štúrova 1, Fiľakovo</t>
  </si>
  <si>
    <t>zabezpečiť kvalitné a dostupné stravovanie v ŠJ pri MŠ</t>
  </si>
  <si>
    <t>zabezpečiť kvalitné a dostupné stravovanie v Šj</t>
  </si>
  <si>
    <t>Počet dospelých stravníkov</t>
  </si>
  <si>
    <t>Počet cudzích stravníkov</t>
  </si>
  <si>
    <t>Interné služby</t>
  </si>
  <si>
    <t>3.11</t>
  </si>
  <si>
    <t>Mestský informačný systém</t>
  </si>
  <si>
    <t>Ing. Lóránt Varga, 27.05.2016</t>
  </si>
  <si>
    <t>Plánovaná hodnota v roku 2015</t>
  </si>
  <si>
    <t xml:space="preserve">Zabezpečiť výkonné informačné prostredie pre zamestnancov mesta </t>
  </si>
  <si>
    <t>Počet spravovaných PC spolu</t>
  </si>
  <si>
    <t>Počet spravovaných programových modulov spolu</t>
  </si>
  <si>
    <t>Počet spravovaných pracovných staníc pripojených do siete MsÚ spolu</t>
  </si>
  <si>
    <t xml:space="preserve">Zabezpečiť informačné prostredie pre obyvateľov a návštevníkov mesta </t>
  </si>
  <si>
    <t xml:space="preserve">Počet spravovaných infokioskov a informačných tabúľ spolu </t>
  </si>
  <si>
    <t xml:space="preserve">Zabezpečiť kopírovaciu a telekomunikačnú techniku pre efektívnu prácu zamestnancov mesta </t>
  </si>
  <si>
    <t xml:space="preserve">Počet spravovaných kopírovacích strojov </t>
  </si>
  <si>
    <t xml:space="preserve">Počet spravovaných telefónnych prípojok </t>
  </si>
  <si>
    <t xml:space="preserve">Počet používaných mobilných telefónov </t>
  </si>
  <si>
    <t>Bez komentára.</t>
  </si>
  <si>
    <t xml:space="preserve">Návrhy na operatívne riešenie nedostatkov </t>
  </si>
  <si>
    <t>Mesto Fiľakovo</t>
  </si>
  <si>
    <t>Ing. Lóránt Varga, referent úseku správy mestskej informačnej siete</t>
  </si>
  <si>
    <t>Propagácia a prezentácia</t>
  </si>
  <si>
    <t>2.6</t>
  </si>
  <si>
    <t>Internetová komunikácia</t>
  </si>
  <si>
    <t xml:space="preserve">Zvýšiť návštevnosť stránky mesta </t>
  </si>
  <si>
    <t xml:space="preserve">Počet prístupov na portál mesta. </t>
  </si>
  <si>
    <t>Zabezpečiť pravidelnú aktualizáciu stránok.</t>
  </si>
  <si>
    <t>Na stránke sú k dispozícii vždy aktuálne (aktualizované) informácie</t>
  </si>
  <si>
    <t>áno</t>
  </si>
  <si>
    <t>Počet prístupov na web stránku mesta prevyšuje plánovanú ročnú hodnotu.</t>
  </si>
  <si>
    <t>Nie sú</t>
  </si>
  <si>
    <t>Odd. vnútornej správy</t>
  </si>
  <si>
    <t>8.</t>
  </si>
  <si>
    <t>Školský úrad</t>
  </si>
  <si>
    <t>PhDr. Fehér Peter, 24.05.2016</t>
  </si>
  <si>
    <t>Zabezpečovať prenesený výkon štátnej správy na úseku školstva</t>
  </si>
  <si>
    <t>Riešiť aktuálne problémy škôl a školských zariadení v zriaďovateľskej pôsobnosti mesta</t>
  </si>
  <si>
    <t>Počet nepravidelne realizovaných aktivít na základe aktuálneho rozhodnutia mesta</t>
  </si>
  <si>
    <t>Počet pravidelne realizovaných odborno-pedagogických aktivít</t>
  </si>
  <si>
    <t>Zabezpečiť súčinnosť orgánov mesta a orgánov školskej samosprávy</t>
  </si>
  <si>
    <t>Účasť na zasadnutiach komisie školstva, priestupkovej komisie</t>
  </si>
  <si>
    <t>Odborný zamestnanec školského úradu plní svoje úlohy podľa vopred vypracovaného harmonogramu práce, kontroly vykonáva podľa plánu kontrol. Výnimku tvorí riešenie aktuálnych problémov škôl a školských zariadení. Čerpanie rozpočtu: 98,98%.</t>
  </si>
  <si>
    <t>Oddelenie školstva, kultúry a športu, Školský úrad</t>
  </si>
  <si>
    <t>PhDr. Fehér Peter</t>
  </si>
  <si>
    <t>13.2.</t>
  </si>
  <si>
    <t>Podporná činnosť</t>
  </si>
  <si>
    <t>Spoločný obecný úrad</t>
  </si>
  <si>
    <t>PhDr. Mágyelová Andrea, PhDr. Fehér Peter, Ing. Šoós Vladimír</t>
  </si>
  <si>
    <t>Zabezpečiť kvalitné fungovanie spoločného obecného úradu a delegovanie kompetencií v súlade s právnou úpravou pracovníkmi na vysokej odbornej a osobnostnej úrovni</t>
  </si>
  <si>
    <t>Vedenie personálnej a mzdovej agendy zamestnancov škôl a školských zariadení v zriaďovateľskej pôsobnosti mesta a obcí v rámci SPOcÚ</t>
  </si>
  <si>
    <t>Vedenie účtovnej agendy škôl a školských zariadení v zriaďovateľskej pôsobnosti mesta</t>
  </si>
  <si>
    <t>500 osobných spisov, mzdová agenda 450 osôb</t>
  </si>
  <si>
    <t>486 osobných spisov, mzdová agenda 448 osôb</t>
  </si>
  <si>
    <t>23000 účtovných operácií</t>
  </si>
  <si>
    <t>23411 účtovných operácií</t>
  </si>
  <si>
    <t>Minimálne odchýlky v plánovaných a dosiahnutých výstupoch a výsledkoch v personálnej a mzdovej agende sú následkom neplánovaných zmien v stave zamestnancov predovšetkým v obecných školách v rámci SPOcÚ. Čerpanie rozpočtu bolo vcelku vyvážené (97,43%).</t>
  </si>
  <si>
    <t>Služby pre občanov</t>
  </si>
  <si>
    <t>Rybárske lístky</t>
  </si>
  <si>
    <t>Oddelenie ekonomiky a majetku mesta</t>
  </si>
  <si>
    <t>Ing. Varga Zoltán - vedúci oddelenia</t>
  </si>
  <si>
    <t>Ing. Varga Zoltán, 24.05.2016</t>
  </si>
  <si>
    <t>Zabezpečiť vydanie rybárskeho lístka pre žiadateľa v najkratšej lehote</t>
  </si>
  <si>
    <t>Počet vydaných rybárskych lístkov</t>
  </si>
  <si>
    <t xml:space="preserve">Predpokladaná celková plánovaná hodnota za rok 2015 bola  splnená na 83,4 % . Počet žiadateľov na vydanie rybárských lístkov sa mení každý rok ( podľa štatistických ukazovateľov sa pohybuje ročne okolo 200 ).  </t>
  </si>
  <si>
    <t>3.7.</t>
  </si>
  <si>
    <t>Majetkovoprávne usporiadanie nehnuteľností</t>
  </si>
  <si>
    <t>softvér</t>
  </si>
  <si>
    <t>server Korwin</t>
  </si>
  <si>
    <t>2.5</t>
  </si>
  <si>
    <t>Mestský rozhlas</t>
  </si>
  <si>
    <t>Oddelenie vnútornej správy</t>
  </si>
  <si>
    <t>JUDr. Norbert Gecso, vedúci oddelenia</t>
  </si>
  <si>
    <t>JUDr. Gecso Norbert, 24.05.2016</t>
  </si>
  <si>
    <t>Rýchle, pravidelné a dostupné informovanie širokej verejnosti</t>
  </si>
  <si>
    <t>Funkčnosť mestského rozhlasu</t>
  </si>
  <si>
    <t>funkčnosť</t>
  </si>
  <si>
    <t>funkčná</t>
  </si>
  <si>
    <t>Mestský rozhlas bol počas roka 2015 funkčný, potrebné opravy boli vykonané priebežne pracovníkmi VPS.</t>
  </si>
  <si>
    <t>Zabezpečiť kvalifikované odborné právne zastúpenie mesta</t>
  </si>
  <si>
    <t>Právne služby pre mesto</t>
  </si>
  <si>
    <t>3.1</t>
  </si>
  <si>
    <t>Percentuálna úspešnosť v súdnych konaniach</t>
  </si>
  <si>
    <t>V sledovanom období nebolo voči mestu vedené súdne konanie, z uvedeného dôvodu mesto nevyužívalo externé právne služby.</t>
  </si>
  <si>
    <t>3.3</t>
  </si>
  <si>
    <t>Správne konanie</t>
  </si>
  <si>
    <t>Zabezpečiť vybavenie prijatých podnetov, minimalizovať počet odvolaní</t>
  </si>
  <si>
    <t xml:space="preserve">Percento vybavených podnetov </t>
  </si>
  <si>
    <t>Zabezpečiť účinný výkon rozhodnutí v správnom konaní</t>
  </si>
  <si>
    <t>Percento vymožených peňažných plnení z uložených sakcií</t>
  </si>
  <si>
    <t>Mesto Fiľakovo pri ukladaní pokút vždy vychádza z objektívneho posúdenia stavu veci, osoby priestupcu a konečná suma vymoženej pokuty je vo vzťahu k sociálnej situácii priestupcov veľmi priaznivá.</t>
  </si>
  <si>
    <t>Zabezpečiť funkčnú a reprezentatívnu prevádzku budov v správe MsÚ</t>
  </si>
  <si>
    <t>Počet spravovaných budov</t>
  </si>
  <si>
    <t>Včasné odstraňovanie porúch</t>
  </si>
  <si>
    <t>Vykonané údržby a revízie</t>
  </si>
  <si>
    <t>Všetky nutné opravy a revízie boli vykonané operatívne včas a bez zdržania.</t>
  </si>
  <si>
    <t>3.9</t>
  </si>
  <si>
    <t>Skladové hospodárstvo</t>
  </si>
  <si>
    <t>Zabezpečiť plynulé materiálne zásobovanie potrieb mestského úradu</t>
  </si>
  <si>
    <t>2 mesiace /5dní/460/100%/100%</t>
  </si>
  <si>
    <t>2 mesiace /5dní/422/100%/100%</t>
  </si>
  <si>
    <t>Objednávanie a zabezpečenie nákupu kanc. mat., preberanie tovaru na sklad a jeho evidencia prebieha podľa stanoveného plánu a harmonogramu.</t>
  </si>
  <si>
    <t>Efektívne zabezpečenie funkcie registratúry</t>
  </si>
  <si>
    <t>Počet evidovaných záznamov, počet odovzdaných záznamov do registratúrneho strediska, počet odovzdaných záznamov do predarchívnej starostlivosti</t>
  </si>
  <si>
    <t>100%/100%</t>
  </si>
  <si>
    <t>Odovzdávanie záznamov do predarchívnej starostlivosti sa v prevažnej miere uskutočňuje ku koncu kalendárneho roka, ostatné aktivity sa plnia podľa plánu.</t>
  </si>
  <si>
    <t xml:space="preserve"> </t>
  </si>
  <si>
    <t>3.8</t>
  </si>
  <si>
    <t>Vzdelávanie zamestnancov mesta</t>
  </si>
  <si>
    <t>Prednosta MsÚ</t>
  </si>
  <si>
    <t>PhDr. Mágyelová Andrea</t>
  </si>
  <si>
    <t>PhDr. Mágyelová Andrea, 31.5.2016</t>
  </si>
  <si>
    <t>Mgr. Agócs Attila, PhD. ,31.5.2016</t>
  </si>
  <si>
    <t>Školenia, semináre</t>
  </si>
  <si>
    <t>Zvýšiť odbornú kvalifikáciu, odborné zručnosti zamestnancov</t>
  </si>
  <si>
    <t>Počet externých školení a odborných seminárov na 1 zamestnanca za rok</t>
  </si>
  <si>
    <t>1/zamestnanec/rok</t>
  </si>
  <si>
    <t>V dôsledku neustále sa meniacej legislatívy upravujúcej činnosť samosprávnych funkcií ako aj preneseného výkonu štátnej správy malo za následok potrebu vyšších výdavkov na vzdelávanie zamestnancov mestského úradu. Zamestnanci sa zúčastňovali hlavne školení organizovaných RVC Rimavská Sobota ktorého členom je mesto Fiľakovo a aj ďalších školení.</t>
  </si>
  <si>
    <t>4.1</t>
  </si>
  <si>
    <t>Činnosť matriky</t>
  </si>
  <si>
    <t>Bežné transfery</t>
  </si>
  <si>
    <t>Cestovné</t>
  </si>
  <si>
    <t>Elektrická energia, plyn</t>
  </si>
  <si>
    <t>Telekomunikačné poplatky</t>
  </si>
  <si>
    <t>Všeobecný materiál</t>
  </si>
  <si>
    <t>Stravovanie</t>
  </si>
  <si>
    <t>Prídel do sociálneho fondu</t>
  </si>
  <si>
    <t>Zabezpečenie odborného výkonu matričnej činnosti</t>
  </si>
  <si>
    <t>Priemerný počet matričných úkonov</t>
  </si>
  <si>
    <t>490/180/30</t>
  </si>
  <si>
    <t>463/96/14</t>
  </si>
  <si>
    <t xml:space="preserve">Činnosť matričného úradu je vykonávaná podľa plánu, rozpočet je čerpaný v limite. </t>
  </si>
  <si>
    <t>4.2</t>
  </si>
  <si>
    <t>Osvedčovanie listín a podpisov</t>
  </si>
  <si>
    <t>Zabezpečiť rýchle a kvalitné osvedčovanie listín a podpisov</t>
  </si>
  <si>
    <t>6300/4000</t>
  </si>
  <si>
    <t>5766/3755</t>
  </si>
  <si>
    <t>Predpokladaný počet osvedčení podpisov za rok, počet listín za rok</t>
  </si>
  <si>
    <r>
      <t>Môžeme sledovať a konštatovať  z roka na rok neustále zvyšovanie počtu osvedčení listín aj podpisov</t>
    </r>
    <r>
      <rPr>
        <b/>
        <i/>
        <sz val="9"/>
        <rFont val="Arial CE"/>
        <charset val="238"/>
      </rPr>
      <t>.</t>
    </r>
  </si>
  <si>
    <t>Vodné, stočné</t>
  </si>
  <si>
    <t>Výpočtová technika</t>
  </si>
  <si>
    <t>Zabezpečiť vedenie evidencie obyvateľstva, podávanie hlásení v súlade správnou úpravou a v súlade so skutočnými údajmi o trvalom  a prechodnom pobyte v meste Fiľakovo</t>
  </si>
  <si>
    <t>Počet prihlásených, odhlásených, narodených, zomrelých, vybavenie dožiadaní, záznam o úmrtí, ďalšie záznamy, súčinnosť s orgánmi činnými v trestnom konaní, vybavovanie dožiadaní v lehote</t>
  </si>
  <si>
    <t>310/280/125/120/200/75/850/do 10 dní</t>
  </si>
  <si>
    <t>Referát plní svoje úlohy podľa plánu, celkové čerpanie finančných prostriedkov na jeho činnosť je na úrovni 96 % z celoročného objemu prostriedkov.</t>
  </si>
  <si>
    <t>Všeobecné služby</t>
  </si>
  <si>
    <t>Poplatky</t>
  </si>
  <si>
    <t>Odmeny a príspevky</t>
  </si>
  <si>
    <t>Odmeny mimo pracovného pomeru</t>
  </si>
  <si>
    <t>Dôstojný priebeh všetkých druhov občianskych obradov</t>
  </si>
  <si>
    <t>Počet uvítaní do života,počet sobášov, počet občianskych pohrebov, počet gratulácií jubilantom, ostatné obrady</t>
  </si>
  <si>
    <t>28/42/12/125/5</t>
  </si>
  <si>
    <t>15/16/3/135/1</t>
  </si>
  <si>
    <t>Občianské obrady v meste Fiľakovo sú usporiadané na vysokej úrovni, s dôstojnosťou patriacou takýmto udalostiam, rozpočet je plnený v predpokladanej výške.</t>
  </si>
  <si>
    <t>Organizácia občianskych obradov</t>
  </si>
  <si>
    <t>4.8</t>
  </si>
  <si>
    <t>Úradná tabuľa</t>
  </si>
  <si>
    <t>JUDr. Norbert Gecso, 24.05.2016</t>
  </si>
  <si>
    <t>Rýchle zverejňovanie informácií pre občanov</t>
  </si>
  <si>
    <t>Doba aktualizácie úradnej tabule</t>
  </si>
  <si>
    <t>max. 3 pracovné dni</t>
  </si>
  <si>
    <t>1 pracovný deň</t>
  </si>
  <si>
    <t>Skutočná hodnota      k 31. 12.2015</t>
  </si>
  <si>
    <t xml:space="preserve">Úradná tabuľa mesta sa aktualizuje priebežne, bez prieťahov, všetky informácie sa zverejňujú v  zmysle platnej legislatívy.  </t>
  </si>
  <si>
    <t>5.7</t>
  </si>
  <si>
    <t>Ochrana pred požiarmi</t>
  </si>
  <si>
    <t>Bezpečnosť občanov, právo, poriadok</t>
  </si>
  <si>
    <t>Telekomunikačné služby</t>
  </si>
  <si>
    <t>Pracovné odevy, obuv</t>
  </si>
  <si>
    <t>Palivá</t>
  </si>
  <si>
    <t>Opravy a údržba</t>
  </si>
  <si>
    <t>Zákonné poistenie</t>
  </si>
  <si>
    <t>Špeciálne služby</t>
  </si>
  <si>
    <t>Minimalizovať riziko vzniku požiarov, pripravenosť DHaZZ.</t>
  </si>
  <si>
    <t>Počet vytvorených preventívnych hliadok/počet vykonaných kontrol/počet následných kontrol</t>
  </si>
  <si>
    <t>1/28/12</t>
  </si>
  <si>
    <t>0/0/0</t>
  </si>
  <si>
    <t>V roku 2015 spolu s požiarnym technikom mesto spolupracovalo na vytvorení preventívnych protipožiarnych hliadok, ich samotná činnosť v oblasti kontroly sa očakáva v roku 2016 so zapojením členov DHZM Fiľakovo. DHZM aktívne sa zapája do rôznych akcií usporiadaných mestom Fiľakovo.</t>
  </si>
  <si>
    <t>Interiérové vybavenie</t>
  </si>
  <si>
    <t>Špeciálne stroje, prístr.</t>
  </si>
  <si>
    <t>Špeciálny materiál</t>
  </si>
  <si>
    <t>Výstroj</t>
  </si>
  <si>
    <t>Údržba výpočtovej techniky</t>
  </si>
  <si>
    <t>Údržba špec. strojov</t>
  </si>
  <si>
    <t>Školenia, kurzy, semináre</t>
  </si>
  <si>
    <t>Poplatky, licencie</t>
  </si>
  <si>
    <t>Bc. Pavel Baláž, 31.05.2016</t>
  </si>
  <si>
    <t>Verejný poriadok a bezpečnosť</t>
  </si>
  <si>
    <t>5.1</t>
  </si>
  <si>
    <t>Mestská polícia Fiľakovo</t>
  </si>
  <si>
    <t>Bc. Pavel Baláž, náčelník MsP</t>
  </si>
  <si>
    <t>Finančného plnenie MsP v  roku 2015 v percentách  celkovo predstavuje 95,30 %. Ani  jeden sledovaný ukazovateľ nepresiahol hranicu 100 %. Programové plnenie jednotlivých ukazovateľov bolo poväčšinou splnené, bolo uložených menej blokových pokút a takisto aj suma, ktorá vybratá za pokuty bola nižšia a to z dôvodu, že činnosť bola zameraná nielen na riešenie dopravných priestupkov ale aj na zisťovanie  páchaterľov čiernych skládok  a najmä na zistenie  majiteľov psov, ktorí si  nesplnili svoju prihlasovaciu povinnosť a tým pádom ani neplatili daň za psa. Na šou činnosť  bolo takto zistených 280  nových majiteľov, čo predstavuje na daniach za psoch ročný prínos  viac ako 3.400,-€.</t>
  </si>
  <si>
    <t>Zamestnanci MsP boli na pracovných poradách  mesačne  informovaní o dosiahnutých výsledkoch až na jednotlivca, pričom  príslušníci so slabšími výsledkami sú  upozorňovaní na zlepšenie svojej pracovnej činnosti.</t>
  </si>
  <si>
    <t>Minimalizovať protispoločenskú činnosť aktívnym prístupom hliadok mestskej polície</t>
  </si>
  <si>
    <t>Celkový počet príslušníkov MsP</t>
  </si>
  <si>
    <t>Celkový počet prípadov</t>
  </si>
  <si>
    <t>Počet priestupkov</t>
  </si>
  <si>
    <t>Počet porušení VZN</t>
  </si>
  <si>
    <t>Počet uložených pokút</t>
  </si>
  <si>
    <t>Počet napomenutí</t>
  </si>
  <si>
    <t>Celková výška uložených pokút v €</t>
  </si>
  <si>
    <t>Kontrola trhoviska na zamedzenie nepovoleného predaja a nepovoleného tovaru</t>
  </si>
  <si>
    <t>Počet vykonaných kontrol</t>
  </si>
  <si>
    <t>Počet zistených porušení</t>
  </si>
  <si>
    <t>Eliminovať hrubé narúšanie verejného poriadku počas športových podujatí</t>
  </si>
  <si>
    <t>Eliminovať vytváranie čiernych skládok</t>
  </si>
  <si>
    <t xml:space="preserve">% účasť MsP na športových podujatiach organizovaých mestom </t>
  </si>
  <si>
    <t>Počet zistených skládok</t>
  </si>
  <si>
    <t>Počet zistených páchateľov</t>
  </si>
  <si>
    <t>Zvýšiť mieru informovanosti o činnosti MsP</t>
  </si>
  <si>
    <t>Počet zrealizovaných propagačných akcií za rok</t>
  </si>
  <si>
    <t>Počet zrealizovaných propagačnýxch akcií za rok</t>
  </si>
  <si>
    <t>5.2</t>
  </si>
  <si>
    <t>Preventívno-výchovná činnosť</t>
  </si>
  <si>
    <t>Zvýšiť právne vedomie občanov mesta preventívnym pôsobním na deti a mládež, obmedziť protispoločenskú činnosť</t>
  </si>
  <si>
    <t>Počet uskutočnených prednášok za rok</t>
  </si>
  <si>
    <t>Počet účastníkov prednášok spolu</t>
  </si>
  <si>
    <t>Počet odprednášaných hodín za rok</t>
  </si>
  <si>
    <t>10</t>
  </si>
  <si>
    <t>300</t>
  </si>
  <si>
    <t>20</t>
  </si>
  <si>
    <t xml:space="preserve">Na plnení  uvedeného cieľa sa podieľali viacerí príslušníci MsP, pričom Peter Tóth má túto úlohu v náplni svojej práce, pričom úzko splupracuje s príslušníkmi štátnej polície z Obvodného oddelenia PZ Fiľakovo. </t>
  </si>
  <si>
    <t>Nedostatky zistené neboli.</t>
  </si>
  <si>
    <t>5.3</t>
  </si>
  <si>
    <t>Kamerový systém mesta</t>
  </si>
  <si>
    <t>Údržba</t>
  </si>
  <si>
    <t>Zvýšiť pasívnu bezpečnosť mesta</t>
  </si>
  <si>
    <t>Pokrytie exponovaných miest vmeste na ktorých dochádza k najčastejšiemu narušovaniu verejného poriadku</t>
  </si>
  <si>
    <t>Počet prevádzkových kamier v meste  spolu</t>
  </si>
  <si>
    <r>
      <t>%</t>
    </r>
    <r>
      <rPr>
        <sz val="8"/>
        <rFont val="Arial CE"/>
        <charset val="238"/>
      </rPr>
      <t xml:space="preserve"> objasnených protispoločenských činností, ktoré boli objasnené za pomoci kamerového systému</t>
    </r>
  </si>
  <si>
    <t>14</t>
  </si>
  <si>
    <t>12</t>
  </si>
  <si>
    <r>
      <t xml:space="preserve">25 </t>
    </r>
    <r>
      <rPr>
        <sz val="8"/>
        <rFont val="Arial"/>
        <family val="2"/>
        <charset val="238"/>
      </rPr>
      <t>%</t>
    </r>
  </si>
  <si>
    <t>V súčasnoti mestká polícia  má 12 kamier z ktorých je 6 otočných a 6 statických. Postupne dochádza k obmene a renováciie kamerového systému, bola opravená kamera na inkubátore, a opätovne bol podaný projekt na rozšírenie a renováciu kamerového systému, kde je v pláne výmena káblov za optický kábel a tiež umiestnenie dvoch otočných kamier a to na Námestí Slobody a pri budove bývalého daňového úradu na Záhradníckej ulici, kde sa presťahovala Základná umelecná škola.</t>
  </si>
  <si>
    <t xml:space="preserve">Keďže servis je vykonávaný firmou, ktorá má sídlo vo Fiľakove,  v značnej miere zrýchlila oprava resp. riešenie problémov s kamerovým systémom. </t>
  </si>
  <si>
    <t>Predpokladaný počet prípadov protiprávneho konania objasnených pomocou polície s občanmi</t>
  </si>
  <si>
    <t>50</t>
  </si>
  <si>
    <t xml:space="preserve">Plánovaná úloha merateľného ukazovateľa je priebežne plnená, avšak občania nemajú veľký záujem na objasňovaní z dôvodu, že sa boja následkov najmä zo strany rómskych spoluobčanov, ktorí sa najčasatejšie dopúšťajú jednotlivých prípadov. Sú to najmä prípady vytvárania čiernych skládok a drobných krádeží. </t>
  </si>
  <si>
    <t>Neboli zistené nedostatky.</t>
  </si>
  <si>
    <t>5.4</t>
  </si>
  <si>
    <t>Podiel občanov na odhaľovaní protispoločenskej činnosti</t>
  </si>
  <si>
    <t>5.5</t>
  </si>
  <si>
    <t>Ochrana majetku mesta a obyvateľov</t>
  </si>
  <si>
    <t>Minimalizovať protispoločenskú činnosť v spolupráci s obyvateľmi mesta</t>
  </si>
  <si>
    <t>Zabezpečiť ochranu majetku mesta</t>
  </si>
  <si>
    <t>Počet chránených objektov v majetku mesta</t>
  </si>
  <si>
    <t>7</t>
  </si>
  <si>
    <t xml:space="preserve">V priebehu daného obdobia  nedošlo k narušeniu objektov, ktoré sú majetkom mesta Fiľakovo. Boli narušenia z dôvodu poruchy resp. nesprávneho vypnutia resp. zapnutia bezpečnostného zariadenia. </t>
  </si>
  <si>
    <t>5.6</t>
  </si>
  <si>
    <t>Civilná ochrana</t>
  </si>
  <si>
    <t>zástupca primátora</t>
  </si>
  <si>
    <t>Ing. László Kerekes</t>
  </si>
  <si>
    <t>Ing. László Kerekes, 31.05.2016</t>
  </si>
  <si>
    <t>Mgr. Agócs Attila, PhD., 31.5.2016</t>
  </si>
  <si>
    <t>Zabezpečiť ochranu obyvateľov pri mimoriadnych udalostiach</t>
  </si>
  <si>
    <t>Aktualizácia CO dokumentácie</t>
  </si>
  <si>
    <t>Zabezpečiť ochranu a prevádzkyschopný stav materiálu CO v skladoch CO</t>
  </si>
  <si>
    <t>Pravidelné ošetrovanie materiálu CO</t>
  </si>
  <si>
    <t>1x mesačne</t>
  </si>
  <si>
    <t>Úkony spojené so zabezpečením činností mesta v oblasti civilnej ochrany sú plnené priebežne v zmysle platných právnych predpisov.</t>
  </si>
  <si>
    <t>Nedostatky neboli zistené.</t>
  </si>
  <si>
    <t>Plánovanie, manažment, kontrola</t>
  </si>
  <si>
    <t>Skutočná hodnota                 k 30. 06.2015</t>
  </si>
  <si>
    <t>3.6</t>
  </si>
  <si>
    <t>Hospodárska správa, údržba, prevádzka budov</t>
  </si>
  <si>
    <t>Evidencia chovu zvierat (psov)</t>
  </si>
  <si>
    <t>Ing. Varga Zoltán - vedúci oddelenia, Bc. Baláž Pavel - náčelník MsP</t>
  </si>
  <si>
    <t>Ing. Varga - vedúci oddelenia, Bc. Baláž - náčelník MsP, 24.05.2016</t>
  </si>
  <si>
    <t>Mgr. Agócs Attila, PhD. , 31.5.2016</t>
  </si>
  <si>
    <t>Efektívne plnenie rozpočtu miestnej dane za psa</t>
  </si>
  <si>
    <t>Podchytiť čo najpresnejšie počty psov držaných občanmi na území mesta</t>
  </si>
  <si>
    <t>Prevádzkové stroje, prístr.</t>
  </si>
  <si>
    <t>Počet vydaných platobných výmerov</t>
  </si>
  <si>
    <t>Počet psov držaných majiteľmi mesta</t>
  </si>
  <si>
    <t xml:space="preserve">Fyzické zisťovanie neprihlásených držiteľov psov na území mesta </t>
  </si>
  <si>
    <t xml:space="preserve">Počet vykonaných kontrol u držiteľov psov              </t>
  </si>
  <si>
    <t xml:space="preserve">Počet zistených neprihlásených majiteľov psov        </t>
  </si>
  <si>
    <t xml:space="preserve">Počet odchytených zatúlaných psov    </t>
  </si>
  <si>
    <t xml:space="preserve">Počet psov na území mesta bol zistený na základe miestneho šetrenia zamestnancov Mestskej polície vo Fiľakove. Držitelia psov boli v priebehu roka 2015 postupne predvolaní na základe podnetov Mestskej polície vo Fiľakove. Presný počet psov sa mení takmer každý mesiac z dôvodu prihlásenia resp. odhlásenia psov do evidencie. </t>
  </si>
  <si>
    <t>Služby podnikateľom</t>
  </si>
  <si>
    <t>Oddelenie ekonomiky a majetku mesta, Mestská polícia</t>
  </si>
  <si>
    <t>Ing. Varga - vedúci oddelenia, 24.05.2016</t>
  </si>
  <si>
    <t>Mgr. Agócs Attila, PhD.,  31.5.2016</t>
  </si>
  <si>
    <t>Zabezpečiť včas a v čo najmožnom najkratšom čase adminitratívne úkony podľa požiadaviek právnických a fyzických osôb</t>
  </si>
  <si>
    <t>Čas potrebný na vydanie rozhodnutia od podania žiadosti, u ktorých nie sú pre konanie potrebné ďalšie stanoviská</t>
  </si>
  <si>
    <t>Počet vykonaných kontrol a vyhľadávacej činnosti pri výherných hracích prístrojov</t>
  </si>
  <si>
    <t>Čas potrebný na vydanie licencie na prevádzku výherných prístrojov pri úplných žiadostiach</t>
  </si>
  <si>
    <t>max. 15 dní</t>
  </si>
  <si>
    <t>Všetky administratívne úkony podľa požiadaviek PO a FO boli vybavené max. do 15 dní odo dňa podania žiadosti. Kontrola a vyhľadávacia činnosť pri výherných hracích prístrojov bola vykonaná na území mesta v najfrekventovanejších prevádzkach.</t>
  </si>
  <si>
    <t>Šport</t>
  </si>
  <si>
    <t>prednosta MsÚ</t>
  </si>
  <si>
    <t>PhDr. Mágyelová Andrea - prednostka, 31.05.2016</t>
  </si>
  <si>
    <t>PhDr. Mágyelová Andrea - prednostka</t>
  </si>
  <si>
    <t>Bežné transfery-O.z. FTC</t>
  </si>
  <si>
    <t>CVČ Iuvenes - súťaže</t>
  </si>
  <si>
    <t>Zabezpečiť v meste široké spektrum športových aktivít pre deti, mládež a dospelých</t>
  </si>
  <si>
    <t>Počet podporených druhov športov za rok</t>
  </si>
  <si>
    <t>Počet zorganizovaných športových podujatí za tok</t>
  </si>
  <si>
    <t>Hlavnou časťou programu je podpora športových aktivít, ktoré sa organizujú v občianskom združení FTC Fiľakovo. Občianske združenie má široký záber rôznych druhov športovej činnosti, a od futbalu (všetky vekové kategórie), cez kolky, šachy, cyklistický krúžok, až po body building.</t>
  </si>
  <si>
    <t>Kontrolná činnosť, petície, sťažnosti</t>
  </si>
  <si>
    <t>Hlavný kontrolór</t>
  </si>
  <si>
    <t>Ing. Estefán Ladislav - hlavný kontrolór mesta</t>
  </si>
  <si>
    <t>Transfery</t>
  </si>
  <si>
    <t xml:space="preserve">Zabezpečiť účinnú kontrolu plnenia úloh samosprávy </t>
  </si>
  <si>
    <t>Počet plánovaných kontrol, spracovaných stanovísk a previerok  za rok</t>
  </si>
  <si>
    <t>Zabezpečiť vybavenie všetkých petícií, sťažností a podaní</t>
  </si>
  <si>
    <t>Percento vybavených petícií a sťažností v termíne zo všetkých podaní petícií a sťažností patriacich do kompetencie mesta</t>
  </si>
  <si>
    <t xml:space="preserve">Kontrola plnenia rozpočtu MsKS v oblasti aktivity 10.1.5 Projekty v roku 2013 bola ukončená po 31.12.2014, preto bola zahrnutá do splnených ukazovateľov 2015.  Kontrola evidencie práce nadčas, vyplácania platu za prácu nadčas a čerpania náhradného voľna za prácu nadčas pedagogickými pracovníkmi v ZŠ  s VJS Farská lúka 64/A za I. polrok 2015 a Kontrola plnenia rozpočtu MsKS v oblasti aktivity 10.1.3 Podporné služby, časť 632 Energia, voda a komunikácie v I. polroku 2015  plánované v 2. polroku 2015 kvôli časovej náročnosti  kontroly  ZŠ  s VJS Farská lúka 64/A boli ukončené po 31.12.2015, preto neboli zahrnuté do splnených ukazovateľov 2015. 
</t>
  </si>
  <si>
    <t>Činnosť samosprávnych orgánov mesta</t>
  </si>
  <si>
    <t>PhDr. Mágyelová Andrea - prednostka MsÚ</t>
  </si>
  <si>
    <t>prednostka MsÚ vo Fiľakove</t>
  </si>
  <si>
    <t>PhDr. Mágyelová Andrea, 31.05.2016</t>
  </si>
  <si>
    <t xml:space="preserve">Mgr. Agócs Attila, PhD., 31.05.2016 </t>
  </si>
  <si>
    <t>Odmeny</t>
  </si>
  <si>
    <t>Náhrady platu</t>
  </si>
  <si>
    <t>Zasadnutia orgánov mesta v roku 2015 sa uskutočnili v zmysle plánu práce a uskutočnili aj aj zasadnutia mimo schváleného plánu. Celkový počet zasadnutí mestského zastupiteľstva v roku 2015 bolo 13. Stále komisie zriadené pri mestskom zastupiteľstve pracovali priebežne podľa aktuálnych potrieb. Všetky materiály ktoré boli prerokované na zasadnutiach sú zverejnené na webovej stránke mesta. Zo zasadnutí sa v lokálnej  televízii vysiela priamy vstup a na webovej stránke mesta je zverejnený aj celý záznam z rokovania MZ.</t>
  </si>
  <si>
    <t>Zabezpečiť plynulú a pravidelnú činnosť orgánov mesta</t>
  </si>
  <si>
    <t>Počet zasadnutí MZ za rok</t>
  </si>
  <si>
    <t>4-5</t>
  </si>
  <si>
    <t>Počet zasadnutí MR za rok</t>
  </si>
  <si>
    <t>Počet zasadnutí komisií MZ za rok</t>
  </si>
  <si>
    <t>Voľby</t>
  </si>
  <si>
    <t>Telekomunikačné popl.</t>
  </si>
  <si>
    <t>V roku 2015 bolo vykonané referendum, ktoré sa uskutočnilo v sobotu 7. februára 2015. V referende oprávnení občania rozhodnú o otázkach:
1. Súhlasíte s tým, aby sa manželstvom nemohlo nazývať žiadne iné spolužitie osôb okrem zväzku medzi jedným mužom a jednou ženou?
2. Súhlasíte s tým, aby párom alebo skupinám osôb rovnakého pohlavia nebolo umožnené osvojenie (adopcia) detí a ich následná výchova?
3. Súhlasíte s tým, aby školy nemohli vyžadovať účasť detí na vyučovaní v oblasti sexuálneho správania či eutanázie, ak ich rodičia alebo deti samé nesúhlasia s obsahom vyučovania?
Z dôvodu nízkej účasti bolo referendum neplatné.</t>
  </si>
  <si>
    <t>Reprezentačné</t>
  </si>
  <si>
    <t>Prepravné a nájom dop.p.</t>
  </si>
  <si>
    <t>Prenájom budov, objektov</t>
  </si>
  <si>
    <t>Odmeny mimo prac.pomeru</t>
  </si>
  <si>
    <t>Strategické plánovanie a projekty</t>
  </si>
  <si>
    <t>Ing. arch. Anderková Erika - vedúca referátu</t>
  </si>
  <si>
    <t>Oddelenie výstavy, ŽP a stratégie rozvoja, Referát stratégie a rozvoja</t>
  </si>
  <si>
    <t>Ing. arch. Anderková Erika, 31.05.2016</t>
  </si>
  <si>
    <t>Mgr. Agócs Attila, PhD. , 31.05.2016</t>
  </si>
  <si>
    <t>Zabezpečiť kontinuitu rozvoja mesta Fiľakovo</t>
  </si>
  <si>
    <t xml:space="preserve">Počet podaných projektov a žiadostí na získanie cudzích zdrojov za rok </t>
  </si>
  <si>
    <t>% schválených projektov zo všetkých podaných  projektov</t>
  </si>
  <si>
    <t>Zabezpečiť prípravu projektov</t>
  </si>
  <si>
    <t>Počet zapojených odborných organizácií a subjektov</t>
  </si>
  <si>
    <t>Na kalendárny rok 2015 počet plánovaných projektov bol 3. V prvom polroku 2015 počet skutočne podaných projektov v záujme rozvoja mesta bol 8 a v druhom polroku ich bolo 3. MsÚ, oddelenie V, ŽP a SR, referát stratégie a rozvoja sa podielalo na príprave 11 projektov (projekty písané na MsÚ, resp. pripravené v spolupráci aj s externými firmami priamo na MsÚ Fiľakovo). Referát SaR zabezpečuje implementáciu a monitoring každého doteraz úspešného projektu, kde prijímateľom je Mesto Fiľakovo (pripravuje, konzultuje a doplňuje priebežné monitorovacie správy a následné monitorovacie správy pre projekty). V prvom polroku 2015 na referáte sa zebezpečovali aj práce súvisiace s finančným riadením projektov - vypracovanie žiadostí o platbu, zber a triedenie príloh, príprava a realizácia verejných obstarávaní, výberových konaní a všetkých súvisiacich adminstratívných prác, zasielanie na kontrolu, príprava a kontrola zmlúv, implementácia aktivít úspešných projektov. Referát pravidelne sleduje a vyhodnocuje aktuálne výzvy vo všetkých grantových programoch. Dosiahnutá úspešnosť pre aktuálne projekty v prvom polroku 2015 je 37,5%. Na oddelení prebiehala implementácia celkom 9 úspešných projektov, následný monitoring pre 4 ukončené projekty a príprava celkom 11 projektov. Do prípravy a implementácie projektov boli zapojené nasledovné organizácie, inštitúcie, subjekty: Hradné múzeum vo Fiľakove, Verejnoprospešné služby mesta Fiľakovo, Ministerstvo kultúry SR, Ministerstvo školstva SR, Ministerstvo vnútra SR, Správa CHKO Cerová vrchovina - Rimavská Sobota, ObÚ ŽP - Lučenec, Z.p.o. Geopark Novohrad - Nógrád, obce na území geoparku, Regionálna rozvojová agentúra Veľký Krtíš, Úrad BBSK, Tectum n.o., ZŠ s VJM Mládežnícka, MŠ Daxnerová, Ministerstvo dopravy, výstavby a RR SR, Ministerstvo financií SR, Ministerstvo pôdohospodárstva a rozvoja vidieka SR, UV SR, FSR, Krajský pamiatkový úrad BB, Úrad práce, sociálnych vecí a rodiny (implementácia dvoch projektov v rámci aktivačnej činnosti formou menších obecných služieb a aktivačnej činnosti na referáte životného prostredia a investícií) ďalej implementácia terénnej sociálnej práce z FSR (pani prednostka MsÚ a Bc. Jana Zupková) Národného projektu Komunitné centrá - úspešný projekt, činnsoti v prietoroch MsKS,  externí odborníci, firmy, projektanti. Príprava a realizácia každého jedného projektu je zložitý proces v rámci ktorého spolupracuje referát stratégie a rozvoja s riadiacimi orgánmi, odbornými organizáciami a externými firmami a ďalšími referátmi z MsÚ Fiľakovo. Plánovaný počet zapojených organizácií na celý rok bol 13, v prvom a druhom polroku 2015 sme zapojili do procesu prípravy a implementácie projektov celkom 28 subjektov (tu neboli započítané všetky obce a mikroregióny s ktorými spolupracujeme v rámci regionálneho rozvoja). Zoznam aktuálnych projektov za rok 2015 sa nachádza na web stránke Mesta Fiľakovo. Tento zoznam sa pravidelne aktualizuje.</t>
  </si>
  <si>
    <t>Zabezpečiť urbanistický rozvoj mesta v súlade so záujmami mesta a potrebami obyvateľov</t>
  </si>
  <si>
    <t xml:space="preserve">predpokladaný počet vydaných záväzných stanovísk k umiestniu stavieb a stavebným povoleniam za rok                                               čas potrebný na vydanie stanoviska                                                                      Platný územný plán mesta </t>
  </si>
  <si>
    <t>Pružná spolupráca s obyvateľmi</t>
  </si>
  <si>
    <t>Pružná spolupráca s investormi</t>
  </si>
  <si>
    <t>Územný plán zóny, urbanistická štúdia</t>
  </si>
  <si>
    <t>Zmeny a doplnky</t>
  </si>
  <si>
    <t xml:space="preserve">V súlade s požiadavkami občanov a investorov, ktorí majú konkrétne rozvojové zámery na území mesta Fiľakovo prebieha aktualizácia a doplňovanie ÚPN mesta Fiľakovo. MZ vo Fiľakove s UZNESENÍM č.50 zo dňa 26.02.2013 schválilo obstarávanie územnoplánovacej dokumentácie (ÚPD) Úzmený plán zóny - Fiľakovo centrum, Zmeny a doplnky 2013. V roku 2014 prebiehali práce na základe Prieskumov a rozborov z roku 2013. V roku 2014 bol schválený v MZ s uznesením č. 136 dňa 27.02.2014 Územný plán mesta Fiľakovo, Zmeny a doplnky č.6 a v apríli 2014 bola uložená územnoplánovacia dokumentácia/ÚPD/ v zmysle zákona. Po schválení uvedenej ÚPD od konca júna 2014 sa mohlo pokračovať v príprave návrhu ÚPN zóny - Fiľakovo centrum, ZaD 2013. V súčasnosti sa dokončuje Oznámenie o strategickom dokumente, ktoré sa posiela na OÚ Lučenec. Spracovateľ rieši garfickú časť ÚPD, preto Oznámenie o strategickom dokumente stále nebol dokončený a predložený na OÚ Lučenec. Po jeho schválení Mesto Fiľakovo pristúpi k verejnému prerokovaniu pripraveného návrhu ÚPN Z - Fiľakovo centrum, ZaD 2015 (zmena dátumu z 2013 na 2015). Referát vydáva podľa požiadavky informácie na mieste, v kancelárii č.6 alebo písomne. Počet písomných vyjadrení z hľadiska ÚPN: uzavreté spisy: 10 ks. Podávajú sa informácie z hľadiska funkčného využitia, možnosti umiestnenia stavieb a zastavanosti parcely v súlade s platným ÚPN mesta Fiľakovo. Referát S a R zabezpečuje evidenciu a aktualizáciu územno-plánovacích dokumentácií (ÚPD) ako je územný plán mesta a územný plán zóny, úzko spolupracuje s obstarávateľom a spracovateľom ÚPD, podáva aktuálne informácie na základe platného ÚPN mesta Fiľakovo občanom mesta, budúcim investorom a poskytuje informácie v súlade ďalšími rozvojovými dokumentmi mesta (Program hospodárskeho a spoločenského rozvoja mesta Fiľakovo (teraz už Program rozvoja mesta), Strategické plánovanie rozvoja mesta a Akčný plán rozvoja). Referát stratégie a rozvoja pravidelne aktualizuje Akčný plán (zoznam plánovaných rozvojových aktivít na území mesta Fiľakovo). Bol dopracovaný a 21.12.2015 schválený v MZ vo Fiľakove nový Program hospodárskeho a sociálneho rozvoja mesta Fiľakovo (teraz už Program rozvoja mesta na obdobie 2015 - 2023). Samotný rozvojový dokument má rozsiahlu analytickú časť s užitočnými údajmi zo života mesta. Akčný plán rieši všetky oblasti v záujme reálneho rozvoja mesta - projektové zámery investičné a neinvestičné do rôznych štátnych a EU fondov v programovom období 2014-2020. </t>
  </si>
  <si>
    <t>Územmné plánovanie</t>
  </si>
  <si>
    <t>Plánovanie, manažment a kontrola</t>
  </si>
  <si>
    <t>Správa daní a poplatkov</t>
  </si>
  <si>
    <t>1.10.1.</t>
  </si>
  <si>
    <t>Správa dane za KO a DSO</t>
  </si>
  <si>
    <t>Zabezpečiť efektívne plnenie rozpočtu miestneho poplatku za KO a DSO</t>
  </si>
  <si>
    <t>Počet poplatníkov TKO a DSO</t>
  </si>
  <si>
    <t>Evidencia nájomníkov pod správou bytových domov</t>
  </si>
  <si>
    <t>Počet vydaných rozhodnutí</t>
  </si>
  <si>
    <t>9100</t>
  </si>
  <si>
    <t>Počet poplatníkov : 9190, Počet vydaných PV 3662 : z toho FO 3441, PO 221    V zmysle legislatívnej zmeny od 1.1.2015 platia všetci nájomníci bytových domov poplatok za KO už priamo správcovi poplatku, takže nie správcom bytových domov</t>
  </si>
  <si>
    <t>Zabezpečiť efektívne plnenie rozpočtu daní z nehnuteľností a ostatných miestnych daní za špec. služby</t>
  </si>
  <si>
    <t>Počet vydaných rozhodnutí z daní nehnuteľností</t>
  </si>
  <si>
    <t>3212</t>
  </si>
  <si>
    <t>Počet vydaných rozhodnutí za užívanie VP</t>
  </si>
  <si>
    <t>168</t>
  </si>
  <si>
    <t>Správa DzN a ostatných daní za špec. služby</t>
  </si>
  <si>
    <t>1.10.2</t>
  </si>
  <si>
    <t>Zvýšiť príjmy rozpočtu mesta vymáhaním daňových nedoplatkov</t>
  </si>
  <si>
    <t xml:space="preserve">% poklesu stavu nedoplatkov evidovaných k 31.12. </t>
  </si>
  <si>
    <t xml:space="preserve">Na základe podaných daňových priznaní zamestnanci oddelenia EaMM vykonajú kontrolu správnosti a úplnosti priznaní a to porovnaním priznaných údajov s evidenčnými údajmi podľa katastrálneho operátu.       </t>
  </si>
  <si>
    <t>Zabezpečiť hospodárne a účelné nakladanie s nehnuteľným a hnuteľným majetkom mesta - efektívne vysporiadanie nehnuteľností podľa zámerov v investičnej výstavbe a podľa požiadaviek oprávnených osôb</t>
  </si>
  <si>
    <t>% vysporiadaných nehnuteľností potrebných na realizáciu zámerov mesta a požiadaviek oprávnených osôb</t>
  </si>
  <si>
    <t>100%</t>
  </si>
  <si>
    <t>Skutočná hodnota             k 30. 06.2015</t>
  </si>
  <si>
    <t>Mesto Fiľakovo vyhovelo požiadavkam všetkých oprávnených žiadateľov za rok 2015 na 100% v oblasti vysporiadania nehnuteľností.   Hospodárne a účelne nakladanie s mestkým majetkom je zabezpečené v intenciách zákona č. 138/1991 Zb. o majetku obcí v znení noviel a "Zásad hospodárenia a nakladania s majetkom mesta Fiľakovo zo dňa 25.02.2010".</t>
  </si>
  <si>
    <t>Rozpočtová politika</t>
  </si>
  <si>
    <t>Oddelenie ekonomiky a majetku mesta, Referát ekonomiky</t>
  </si>
  <si>
    <t>Bc. Szabová Erika - vedúca referátu</t>
  </si>
  <si>
    <t>Bc. Szabová Erika, 20.04.2016</t>
  </si>
  <si>
    <t xml:space="preserve">Splácanie úrokov </t>
  </si>
  <si>
    <t xml:space="preserve">Splácanie úrokov-tuzemsku </t>
  </si>
  <si>
    <t>Splácanie úrokov-Banke</t>
  </si>
  <si>
    <t>Splácanie úrokov-Ostat.subj.</t>
  </si>
  <si>
    <t>Manipulačný poplatok k úveru</t>
  </si>
  <si>
    <t>Plánovaná hodnota</t>
  </si>
  <si>
    <t>Skutočná hodnota      k 31.12.2015</t>
  </si>
  <si>
    <t>Rozpočet schválený MZ do konca kalendárneho roka</t>
  </si>
  <si>
    <t>Aktívne obchodovanie s disponibilnými finančnými prostriedkami</t>
  </si>
  <si>
    <t xml:space="preserve">Usporiadanie ročného hospodárenia mesta do záverečného účtu </t>
  </si>
  <si>
    <t xml:space="preserve">Výsledok celoročného hospodárenia ,, bez výhrad" </t>
  </si>
  <si>
    <t xml:space="preserve">Počet vykonaných hodnotení, monitoringov programového rozpočtu za rok </t>
  </si>
  <si>
    <t>Zabezpečiť plynulý priebeh financovania úloh, potrieb a funckií mesta v príslušnom rozpočtovom roku</t>
  </si>
  <si>
    <t xml:space="preserve">Návrh programového rozpočtu mesta Fiľakovo na roky 2015 - 2017, s tým, že záväzný je len rozpočet na rok 2015, bol schválený MsZ dňa 13.novembra 2014  (Uznesenie č. 188). Monitoring programového rozpočtu za 1. polrok 2015 sa uskutočnil  na zasadnutí MsR dňa 3. septembra 2015 a na zasadnutí MsZ dňa 17. septembra 2015 bola monitorovacia správa o plnení programového rozpočtu mesta k 30.06.2015 schválená mestským zastupiteľstvom - uznesenie č. 91/2015.  </t>
  </si>
  <si>
    <t>Účtovníctvo a audit</t>
  </si>
  <si>
    <t>Špeciálne služby - audit</t>
  </si>
  <si>
    <t>Zabezpečiť vedenie účtovníctva v súlade so zákonom o účtovníctve</t>
  </si>
  <si>
    <t>Výrok auditora ,, bez výhrad"</t>
  </si>
  <si>
    <t xml:space="preserve">Počet neodstránených nedostatkov identifikovaných auditom </t>
  </si>
  <si>
    <t xml:space="preserve">Frekvencia predkladania výkazov za rok </t>
  </si>
  <si>
    <t>4x</t>
  </si>
  <si>
    <t>Účtovná agenda mesta je vedená podľa platnej legislatívy. Prvá etapa auditu ročnej účtovnej závierky  bola vykonaná nezávislým auditorom - INTERAUDIT Zvolen, spol. s r.o., J. Kozačeka 5 na základe uzavretej zmluvy zo dňa 05.11.2015 v dňoch 24.11.2015 a 25.11.2015, druhá etapa auditu ročnej účtovnej závierky bola vykonaná  dňa 25.01.2016 a tretia etapa auditu zameraná na audit konsolidovanej účtovnej závierky a overenie výročnej správy mesta Fiľakovo vzťahujúcej sa k ekonomickým údajom za rok 2015 bude uskutočnená v mesiacoch jún až júl 2016.</t>
  </si>
  <si>
    <t>Propagácia</t>
  </si>
  <si>
    <t>Zabezpečiť aktívnu propagáciu a prezentáciu mesta</t>
  </si>
  <si>
    <t>Napr. počet vydaných druhov propagačných a informačných materiálov mesta za rok</t>
  </si>
  <si>
    <t>Počet prezentácií publikovaných v mestských novinách Fiľakovské zvesti</t>
  </si>
  <si>
    <t>Počet prezentácií publikovaných v tlači s celoštátnou pôsobnosťou</t>
  </si>
  <si>
    <t xml:space="preserve">Tvorba databázy fotodokumentácií </t>
  </si>
  <si>
    <t>Počet tematík</t>
  </si>
  <si>
    <t>V roku 2015 bol priebežne aktualizovaný zoznam podujatí vo Fiľakove, zoznam ubytovacích zariadení, zoznam remeselníkov a ľudových umelcov Novohradu, Gemeru a Malohontu, zoznam školských zariadení na území SR, aktualizácia kontaktov na hotely, reštaurácie, penzióny vo Fiľakov e a v okolí. Na distribúciu boli zabezpečené nasledovné propagačné materiály: samotné mesto nevydalo nový druh propagačného resp. informačného materiálu, ale bola úzka spolupráca pri príprave informačných tabúl, plagátov na autobusovej stanici vo Fiľakove, v spolupráci s investorom (SAD Lučenec). Plánovaný počet druhov na celý rok bol 1, v prvom polroku nebol vydaný nový druh propagačného materiálu. Boli pripravené rôzne články mesačne do Fiľakovských zvestí o ponuke produktov a služieb NTIC, o distribúcii našich propagačných materiálov na veľtrhoch CR: v Bratislave "SLOVAKIATOUR 2015" cez AICES, v Budapešti  "Utazás 2015", v Trenčíne "EXPO" a v Lipovanoch "Dni turizmu", sprevádzanie zahraničných turistov v meste Fiľakovo, spolupráca s OU Veľké Dravce, spolupráca pri organizovaní výletu zahraničných turistov do banskej Štiavnice - tiež účasť na workshopoch organizovaných Z.p.o. NNG - poskytovanie informácií o turistickom výlete pre rodiny na území geoparku, o podujatí Týždeň európskych geoparkov a ďalších hodnotných a tradičných kultúrno-spoločenských podujatí v meste Fiľakovo. Poskytovali sa údaje do Kalendára podujatí SACR 2015, text o kultúrnych podujatiach vo Fiľakove do tlačovej správy SACR, zverejňovali sa podujatia v mesačníku NOS LC a Kam do mesta. K činnosti NTIC patrí aj mesačné zverejňovanie podujatí mesta na portáloch cestovného ruchu, ako www.nocka.sk, www.kultiplex.sk, www.slovakia.travel.sk, www.vstupvolny.sk, www.kedykam.sk a www.kamvyrazime.sk, www.ajDnes.sk; v rámci spolupráci s Novohradskou knižnicou v Lučenci zbierali články o meste Fiľakovo.   Bola zabezpečená účasť na kolokviu a valnom zhromaždení AICES v Poprade. Propagáciu mesta Fiľakovo na lokálnej a regionálnej úrovni zabezpečuje Locall TV (štúdio BETA).</t>
  </si>
  <si>
    <t>Prostredie pre život</t>
  </si>
  <si>
    <t>Menšie obecné služby</t>
  </si>
  <si>
    <t>Prednosta MsÚ vo Fiľakove, Oddelenie výstavby, ŽP a stratégie rozvoja</t>
  </si>
  <si>
    <t>Ing. Ivan Vanko - vedúci oddelenia</t>
  </si>
  <si>
    <t>Ing. Medeová Gréta, 31.05.2016</t>
  </si>
  <si>
    <t>Pracovná náradie</t>
  </si>
  <si>
    <t>Odev, obuv</t>
  </si>
  <si>
    <t>Poistenie (združené úraz.)</t>
  </si>
  <si>
    <t>Prídel do SF</t>
  </si>
  <si>
    <t>Aj v roku 2015 mesto Fiľakovo pokračuje v aktivovaní nezamestnaných a ich zapájaní do verejnoprospešných prác zameraných na zlepšenie kvality životného prostredia, poriadku a čistoty v meste, ako aj na obnovenie a údržanie pracovných návykov uchádzačov o zamestnanie. Aktivačné  práce mesto organizuje formou menších obecných služieb podľa zákona o obecnom zriadení (174 UoZ) a formou dohody s UPSVaR Lučenec podľa zákona o zamestnanosti (107 UoZ). Prácu týchto UoZ organizuje celkom 5 koordinátorov, z čoho   len 2 koordinátori sú platení z príspevku na aktivačnú činnosť, 3 koordinátorov platí mesto z vlastných zdrojov. Malý počet koordinátorov, ktorých môžeme vzhľadom na naše možnosti zamestnávať sa tak podpisuje aj pod kvalitu prác odvádzaných UoZ pracujúcich na aktivačných prácach. Na základe dohody podľa zákona o pomoci v hmotnej núdzi počet občanov v hmotnej núdzi, ktorí vykonávajú činnosť na území mesta Fiľakovo, je maximálne 120.  V rámci národného projektu "Podpora zamestnávania UoZ" odo dňa 1.7.2015 podľa dohody mesta s UPSVaR sú vytvorené pracovné miesta v celkovom počte 4 pre znevýhodnených uchádzačov o zamestnanie. V rámci národného projektu "Šanca na zamestnanie" odo dňa 5.10.2015 podľa dohody mesta s UPSVaR sú vytvorené pracovné miesta v celkovom počte 10 pre znevýhodnených uchádzačov o zamestnanie. V priebehu národných projektov pomocní pracovníci pri ochrane pred povodňami čistia a udržiavajú plochy okolo vodných tokov aby zamedzili následky pri prípadných povodniach.</t>
  </si>
  <si>
    <t>Udržať a obnoviť pracovné návkyky nezamestnaných v meste</t>
  </si>
  <si>
    <t>Zlepšiť úroveň čistoty a poriadku na verejných priestranstvách v meste</t>
  </si>
  <si>
    <t>Počet aktivovaných nezamestnaných v meste</t>
  </si>
  <si>
    <t>Celková plocha miestnych komunikácií udržiavaných UoZ v km</t>
  </si>
  <si>
    <t>Indiv.rozvoj mesta na zákl.požiadaviek občanov tzv. vynútené akcie</t>
  </si>
  <si>
    <t>Oddelenie výstavby, ŽP a stratégie rozvoja</t>
  </si>
  <si>
    <t>Ing. Ivan Vanko, 31.05.2016</t>
  </si>
  <si>
    <t>Rutinná a štand.údržba</t>
  </si>
  <si>
    <t xml:space="preserve">Operatívne riešenie vzniknutých potrieb a požiadaviek občanov </t>
  </si>
  <si>
    <t>Percento uspokojenýh požiadviek občanov z celkového počtu vznesených požiadaviek</t>
  </si>
  <si>
    <t>Z finančných prostriedkov sa majú realizovať investície, ktoré vychádzajú z požiadaviek občanov prípadne z uznesení mestského zatupiteľstva na návrh poslancov. V mesiaci august boli namontované nové mobiliáre detského ihriska  v parku v hodnote 6936 EUR. V druhom polroku neboli realizované vynútené akcie.</t>
  </si>
  <si>
    <t>Ochrana prírody a krajiny</t>
  </si>
  <si>
    <t xml:space="preserve">Podpora športových aktivít </t>
  </si>
  <si>
    <t>Zachovanie zelene v meste cielenou reguláciou výrubu drevín</t>
  </si>
  <si>
    <t>Percento vydaných povolení na výrub drevín  a počet drevín na náhradnú výsadbu</t>
  </si>
  <si>
    <t>95 %/45</t>
  </si>
  <si>
    <t>82 %/107</t>
  </si>
  <si>
    <t xml:space="preserve">Mesto v druhej polovici obdržalo 4 žiadosti o výrub stromov a vo svojej kompetencii vydalo 4 povolenia na výrub 5 ks stromov. Mesto za všetky opodstatnené výruby určilo v druhej polovici roka náhradnú výsadbu v počte 11 ks stromov. V roku 2015 bolo doručených 11 žiadostí, jedna bola nekompletná a z tohto dôvodu bolo konanie prerušené a v jednom prípade správny orgán zamietol žiadosť nakoľko výrub nebol opodstatnený. </t>
  </si>
  <si>
    <t>Miestne komunikácie</t>
  </si>
  <si>
    <t>Výstavba MK</t>
  </si>
  <si>
    <t>Ing. Vanko Ivan, 31.05.2016</t>
  </si>
  <si>
    <t>Rekonštrukcia a modern.</t>
  </si>
  <si>
    <t>Rozšíriť sieť kvalitných mietných komunikácii v meste</t>
  </si>
  <si>
    <t>Plocha obnovených komunikácii za rok v m2</t>
  </si>
  <si>
    <t xml:space="preserve">V rámci aktivity výstavba miestnych komunikácii v druhej polovici roka 2015 ( v mesiaci august) bola riešená komplexná rekonštrukcia živičného krytu na  ul. Partizánska a Tajovského. Oprava živičného krytu bola realizovaná  po celej dĺžke oboch ulíc na celú šírku komunikácie. V rámci komplexnej rekonštrukcii spomenutých komunikácii  boli výškovo usporiadané všetky kanalizačné poklopy, uličné vpuste a kyrty uličných uzáverov ako aj kamenné obrubníky na určitých úsekoch. 
Bol obnovený živičný povrch na ploche 1125 m2 a  boli výškovo upravené existujúce kamenné obrubníky na úseku dĺžky 98 bm. 
V rámci opravy ul. Partizánka  bol obnovený živičný povrch na ploche 3680 m2. a boli výškovo upravené existujúce kamenné obrubníky na úseku dĺžky 27 bm. 
Rozdiel na hodnote zákazky medzi plánovanou a skutočnou hodnotou je z dôvodu, že predpokladané náklady na opravu spomenutých ulíc  po vyhodnotení verejného obstarávania boli nižšie.                     V rámci aktivity boli opravené niektoré chodníky, ktoré boli v zlom technickom stave. Bol komplexne obnovený chodník na ul. Moyzesova na dĺžke cca. 30 bm. Boli osadené nové betónové cestné obrubníky a plocha bola spevnená betónovou zámkovou dlažbou. Plocha opraveného chodníka je cca. 51 m2. Vedľa štátnej cesty III/571 Fiľakovo - Ratka na pravej strane v smere staničenia (vedľa Anna Villy) bol vybudovaný nový chodník šírkou cca. 1,25m na dĺžke 40 m. Z vnútornej strany boli použité betónové parkové obrubníky a spevnená plocha je vybudovaná zo zámkových dlažieb. Celková plocha je 50 m2. </t>
  </si>
  <si>
    <t>2.2</t>
  </si>
  <si>
    <t>2.1</t>
  </si>
  <si>
    <t>Propagácia a prezentácia mesta</t>
  </si>
  <si>
    <t>Marketingová komunikácia (PR mesta)</t>
  </si>
  <si>
    <t xml:space="preserve">Vybudovať pozitívny imidž mesta a mestského úradu ako výkonnej inštitúcie </t>
  </si>
  <si>
    <t>Prezentácie,                      Semináre</t>
  </si>
  <si>
    <t>Spokojnosť občanov a kvalitou materiálov a informačnou hodnotou</t>
  </si>
  <si>
    <t xml:space="preserve">Prezentovať úspechy mesta v rámci Slovenska </t>
  </si>
  <si>
    <t>Frekvencia poskytovania informácií o aktivitách mesta v mestských novinách za rok</t>
  </si>
  <si>
    <t>Frekvencia poskytovania informácií o aktivitách mesta v novinách s celoštátnou pôsobnosťou za rok</t>
  </si>
  <si>
    <t>Frekvencia poskytovania informácií o aktivitách mesta v elektronických médiach s celoštátnou pôsobnosťou (rozhlas, televízia) za rok</t>
  </si>
  <si>
    <t>Časový interval pravidelnej kontroly aktuálnosti internetovej stránky mesta za mesiac</t>
  </si>
  <si>
    <t>Spokojnosť návštevníkov webovej stránky s kvalitou a obsahom</t>
  </si>
  <si>
    <t>Urdžiavať aktuálnosť webovej stránky mesta</t>
  </si>
  <si>
    <t>2x</t>
  </si>
  <si>
    <t>12x</t>
  </si>
  <si>
    <t xml:space="preserve">V druhom polroku 2015 bola pripravená prezentácia v priestoroch NTIC 2 x: medzinárodné mládežnícke tábory, odborné semináre v rámci činnosti NNG, medzinárodná výstava výtvarných prác žiakov ZŠ. Mesto bolo prezentované v Bratislave na veľtrhu CR "Slovakiatour 2015", v Budapešti na veľtrhu CR "UTAZÁS 2015" 1x, na "EXPO" v Trenčíne, v rámci podujatia "Dni turizmu" v Lipovanoch. Prezentácia mesta a činnosti NTIC na podujatí Palócka Veľká noc na Fiľakovskom hrade, spolupráca pri organizovaní "Týždeň Európskych geoparkov" na ostatných podujatiach Novohrad - Nógrád Geoparku. Referát stratégie a rozvoja pravidelne poskytuje informácie o pamätihodnostiach mesta, rozvojových aktivitách, podujatiach. Poskytované informácie sa využívajú nielen v mestských ale aj v iných novinách a médiách s celoštátnou pôsobnosťou. Pravidelne sa poskytujú informácie do TV Locall Rimavská Sobota, do TV LocAll Lučenec, TV 13, STV, Markíza, MTV, Regina RADIO, Patria, Klub Radio. Poskytujeme aktuálne informácie, pripravujeme texty a fotodokumentáciu na web stránku mesta aj na odborné web stránky podľa potreby - na web stránku SACR, Sieti európskych geoparkov, pre Úrad BBSK a pre partnerské organizácie a mestá na území MR. NTIC vytvorilo stránku na facebook-u a napĺňa ju aktuálnymi podujatiami, robilo prieskum trhu a zabezpečenie billboardov za účelom propagácie fiľakovského hradu. Informatik mesta pravidelne aktualizuje web stránku mesta. O web stránku mesta je veľký záujem, globálne návštevníci web stránky sú spokojní (79%) .   </t>
  </si>
  <si>
    <t>2.3</t>
  </si>
  <si>
    <t>Podpora a rozvoj cestovného ruchu mesta</t>
  </si>
  <si>
    <t>Účasť v odborných organizáciach</t>
  </si>
  <si>
    <t>Počet absolvovaných výstav, prezentácií, work-shopov a veľtrhov v cestovnom ruchu</t>
  </si>
  <si>
    <t>Počet umiestnených inzerátov v oblasti cestovného ruchu za rok</t>
  </si>
  <si>
    <t>Zabezpečiť propagáciu mesta v oblasti cestovného ruchu prostredníctvom reklamy a inzercie</t>
  </si>
  <si>
    <t>Zebezpečiť propagáciu mesta v oblasti cestovného ruchu prostredníctvom marketingových plánov a odborných sprievodcov</t>
  </si>
  <si>
    <t>Počet pripravených produktov pre návštevníkov</t>
  </si>
  <si>
    <t xml:space="preserve">Účasť na medzinárodných veľtrhoch cestovného ruchu (Bratislava, Budapešť, Trenčín a Poprad) - prostredníctvom AICES, ďalšie výstavy na území SR, MR a ČR (Banská Bystrica, Lipovany) bola zabezpečená bezplatne v rámci spolupráci s Úradom BBSK a SACR. Mesto Fiľakovo v januári 2009 sa stalo členom Asociácie informačných centier Slovenska (AICES), je zakladateľom a členom Regiónu Neogradiensis, Z.p.o. Geopark Novohrad - Nógrád (Novohrad-Nógrád geopark sa stal členom Siete európských geoparkov a Globálnej siete geoparkov v roku 2010) - od novembra 2015 "geopark" je samostatná kategória v UNESCO, náš geopark sa stal svetovým dedičstvom , je členom Mikroregiónu Obručná  a OZ Pratnerstvo Južného Novohradu  a v roku 2011 z iniciatívy mesta Salgótarján sme založili EZÚS Novohrad - Nógrád (chod a fungovanie vďaka slabému manažmentu je ohrozené) - to sú významnejšie organizácie z oblasti (oblasť cestovný ruch). V roku 2012 Mesto Fiľakovo sa stalo členom Oblastnej organizácie cestovného ruchu Turistický Novohrad a Podpoľanie. Propagáciu zabezpečujeme aj v mieste, aj prostredníctvom elektrornických médií. V roku 2015 sa umiestňovali minimálne 1 x informácie s reklamným charakterom (prostredníctvom NTIC). Pripravili sa produkty pre širokú aj odbornú verejnosť, tiež návštevníkom, boli aktulaizované databázy k poskytovaniu informácií v oblasti turizmu: zoznam podujatí, zoznam ubytovacích kapacít, zoznam remeselníkov a ľudových umelcov, ponuku tkanín a výšiviek v Palóckej galérii, tematické turistické balíky pre miľovníkov prírody a kultúrno-historických hodnôt Fiľakova a jeho okolia. Bol umiestnený bilboard Hradného múzea vo Fiľakove pri frekventovanej štátnej ceste, za Lučencom. Sprievodcovské služby na území mesta sa poskytovali podľa potreby, v areáli hradu priebežne. </t>
  </si>
  <si>
    <t>2.4</t>
  </si>
  <si>
    <t>Reginálna, národná, medzinárodná spolupráca</t>
  </si>
  <si>
    <t>Spoločné rozvojové projekty s partnerskými mestami</t>
  </si>
  <si>
    <t xml:space="preserve">Počet vypracovaných projektov za rok </t>
  </si>
  <si>
    <t>% úspešných projektov</t>
  </si>
  <si>
    <t>Zabezpečiť výmenu inovatívnych riešení v rôznych oblastiach života samosprávy</t>
  </si>
  <si>
    <t>Počet  prijatých návštev z partnerských miest</t>
  </si>
  <si>
    <t>Počet návštev v partnerských mestách za rok</t>
  </si>
  <si>
    <t xml:space="preserve">Návštevy sa uskutočňovali pravidelne, podľa potreby. Na MsÚ Fiľakovo, v budove NTIC a v areáli hradu ich bolo 6 v roku 2015 a počet návštev u partnerských miest (Salgótarján, Bátonyterenye, Szécsény) bolo tiež 6 (vrátane kultúrno-spoločenských a protokolárnych podujatí, súťaží a odborných konferencií). Uskutočnili sa aj stretnutia na úrovni civilného sektoru. Zúčastnili sa zástupcovia partnerských miest Salgótarján, Szécsény a Bátonyterenye na rôznych podujatiach, pracovných sretnutiach, seminároch a konferenciách vo Fiľakove a tiež zástupcovia mesta Fiľakovo na podobných podujatiach v MR. Uskutočňovali sa pravidelné pracovné stretnutia na územiach oboch štátov v rámci regionálneho rozvoja, vzdelávania, kultúry a športu. Bol vypracovaný projekt v rámci Európskeho zoskupenia územnej spolupráce Novohrad - Nógrád na chod a fungovanie kancelárie EZUS, a predložený projekt na medzinárodný Višehradský fond - "Týždeň Novohrad - Nógrád geoparku" a medzinárodné tábory vo Fiľakove.  </t>
  </si>
  <si>
    <t>Zmluvné služby a poradenská činnosť</t>
  </si>
  <si>
    <t>3.2</t>
  </si>
  <si>
    <t>Zabezpečiť výkon špecializovaných služieb pre mesto</t>
  </si>
  <si>
    <t xml:space="preserve">Percento vybavených jednotlivých záležitostí smerujúcich k uzavretiu danej veci ako celkom zo všetkých </t>
  </si>
  <si>
    <t>Na referáte stratégie a rozvoja v roku 2015 bolo vypracovaných resp. uložených 23 zmlúv, preberacích protokolov.</t>
  </si>
  <si>
    <t>Palivá, mazivá, oleje</t>
  </si>
  <si>
    <t>Servis, opravy, údržba</t>
  </si>
  <si>
    <t>Povinné zmluvné a hav.p.</t>
  </si>
  <si>
    <t>Karty, známky, poplatky</t>
  </si>
  <si>
    <t>Všeobecné služby (GPS)</t>
  </si>
  <si>
    <t>Nákup dopravných prostr.</t>
  </si>
  <si>
    <t>JUDr. Norbert Gecso - vedúci oddelenia</t>
  </si>
  <si>
    <t>JUDr. Norbert Gecso, 31.05.2016</t>
  </si>
  <si>
    <t>Počet prevádzkovaných automobilov spolu</t>
  </si>
  <si>
    <t>pravidelné prehliadky vozového parku</t>
  </si>
  <si>
    <t>dodržanie intervalu pravidelných lekárskych prehliadok</t>
  </si>
  <si>
    <t>preskúšanie vodičov</t>
  </si>
  <si>
    <t xml:space="preserve"> Servis a údržba vozového parku je vykonávaná priebežne podľa potreby,rozpočet je mierne prekročený z dôvodu uhradenia poistenia na nové vozidlo DHZM Fiľakovo. Výdavky na prevádzku osobného motorového vozidla Mestskej polície vo Fiľakove budú v rozpočtovom roku 2016 sledované v programe 5.1 Verejný poriadok a bezpečnosť.</t>
  </si>
  <si>
    <t>Územmné rozhodovanie a stavebný poriadok</t>
  </si>
  <si>
    <t>Oddelenie výstavby, ŽP a stratégie rozvoja, Referát stavebného poriadku</t>
  </si>
  <si>
    <t>Ing. Šoóš Vladimír - vedúci referátu</t>
  </si>
  <si>
    <t>Ing. Šoóš Vladimír, 31.05.2016</t>
  </si>
  <si>
    <t>Zabezpečiť efektívny a kvalitný výkon rozhodovacej činnosti v oblasti stavebného poriadku - prenesený výkon štátnej správy</t>
  </si>
  <si>
    <t>Počet potencionálnych žiadateľov</t>
  </si>
  <si>
    <t>Počet prijatých podnetov a vykonaných kontrol</t>
  </si>
  <si>
    <t>Zabezpečiť efektívny a kvalitný výkon rozhodovacej činnosti v oblasti onu pôsobnosti špeciálneho stavebného úradu pre miestne a účelové komunikácie - prenesený výkon štátnej správy</t>
  </si>
  <si>
    <t>Zabezpečiť efektívny akvalitný výkon na úseku stavebného poriadku - originálne kompetencie</t>
  </si>
  <si>
    <t>Dĺžka vybavenia podnetu v dňoch</t>
  </si>
  <si>
    <t>Dávky v hmotnej núdzi</t>
  </si>
  <si>
    <t>Zmierniť následky náhlej hmotnej núdze občanov</t>
  </si>
  <si>
    <t>Počet poberateľov jednorazovej dávky v hmotnej núdzi</t>
  </si>
  <si>
    <t xml:space="preserve">Mesto Fiľakovo podľa potrieb na to odkázaných občanov poskytuje dávky v hmotnej núdzi, z v roku 2015 nedošlo k prekročeniu plánovaného rozpočtu. </t>
  </si>
  <si>
    <t>Pochovanie občana mesta</t>
  </si>
  <si>
    <t>Bežný transfer jednotlivcovi</t>
  </si>
  <si>
    <t>Zabezpečiť dôstojné pochovanie odkázaných občanov mesta</t>
  </si>
  <si>
    <t>Počet vystrojených pohrebov</t>
  </si>
  <si>
    <t>V sledovanom období došlo k pochovaniu  jedného občana mestom.</t>
  </si>
  <si>
    <t>Opatrovateľská služba v domácnosti</t>
  </si>
  <si>
    <t>BT n.o. poskytujúcej všeobecne prosp.služby</t>
  </si>
  <si>
    <t>Zabezpečiť pomoc pri vykonávaní bežných životných úkonov a kontakt so spoločenským prostredím starým a zdravotne postihnutým občanom.</t>
  </si>
  <si>
    <t xml:space="preserve">Poukázanie príspevku na soc. službu </t>
  </si>
  <si>
    <t>mesačne</t>
  </si>
  <si>
    <t>Od 01.01.2012 opatrovateľskú službu v domácnosti v meste Fiľakovo zabezpečuje výhradne n. o. Nezábudka, platby boli vždy poukázané v lehote.</t>
  </si>
  <si>
    <t>Organizovanie stravovania dôchodcov</t>
  </si>
  <si>
    <t>BT jednotlivcovi</t>
  </si>
  <si>
    <t>Zabezpečiť stravovanie starých občanov.</t>
  </si>
  <si>
    <t>Priemerný počet poberateľov služby za rok</t>
  </si>
  <si>
    <t>Možno pozorovať mierny pokles žiadateľov o túto službu.</t>
  </si>
  <si>
    <t>MESTO FIĽAKOVO</t>
  </si>
  <si>
    <t>HODNOTIACA SPRÁVA</t>
  </si>
  <si>
    <t>PROGRAMOVÉHO ROZPOČTU MESTA</t>
  </si>
  <si>
    <t>K 31.12.2015</t>
  </si>
  <si>
    <t>Vo Fiľakove, dňa 13.júna 2016</t>
  </si>
  <si>
    <t>Mgr. Attila Agócs, PhD.</t>
  </si>
  <si>
    <t>primátor mesta</t>
  </si>
  <si>
    <t>1.3</t>
  </si>
  <si>
    <t>Výkon funkcie prednostu</t>
  </si>
  <si>
    <t>PhDr. Andrea Mágyelová, prednostka MsÚ</t>
  </si>
  <si>
    <t>PhDr. Andrea Mágyelová, 31.05.2016</t>
  </si>
  <si>
    <t>Zabezpečiť účinné napĺňanie uznesení mestského zastupiteľstva</t>
  </si>
  <si>
    <t>Zabezpečiť efektívne riadenie MsÚ</t>
  </si>
  <si>
    <t>Starostlivosť o ľudské zdroje</t>
  </si>
  <si>
    <t>Plynulý priebeh rozpočtového procesu</t>
  </si>
  <si>
    <t>K 1.11.2015 po odchode Mgr. Svoreňovej do dôchodku na post prednostky nastúpila PhDr. Mágyelová. Z dôvodu úhrady zostatku dovolenky došlo k prekročeniu výdavkov miezd a odvodov.</t>
  </si>
  <si>
    <t>mzdy</t>
  </si>
  <si>
    <t>odvody</t>
  </si>
  <si>
    <t>tovary a služby</t>
  </si>
  <si>
    <t>el.energia, plyn</t>
  </si>
  <si>
    <t>telekomunikačné poplatky</t>
  </si>
  <si>
    <t>riadenie rozpočtového procesu mesta a organizácií v jej zriaďovateľskej pôsobnosti</t>
  </si>
  <si>
    <t>percento splnených úloh uložených MsZ v stanovenom termíne</t>
  </si>
  <si>
    <t>počet porád prednostu MsÚ s vedúcimi oddelení a riaditeľmi organizácií v zriaďovateľskej pôsobnosti mesta</t>
  </si>
  <si>
    <t>počet vypracovaných projektov zameraných na ľudské zdroje</t>
  </si>
  <si>
    <t>---</t>
  </si>
  <si>
    <t>Manažment investícií</t>
  </si>
  <si>
    <t>Oddelenie výstavby, životného prostredia a stratégie rozvoja</t>
  </si>
  <si>
    <t>Ing. Vanko Ivan - vedúci oddelenia</t>
  </si>
  <si>
    <t>Int.vybav. ZŠ Koháriho</t>
  </si>
  <si>
    <t>Výp.technika ZŠ Koháriho</t>
  </si>
  <si>
    <t>Všeob.mat.-nájomné byty</t>
  </si>
  <si>
    <t>Rut. a št.údrž.-ZUŠ,ihrisko</t>
  </si>
  <si>
    <t>Nákup pozemkov</t>
  </si>
  <si>
    <t>Stroje, prístroje, zariad.</t>
  </si>
  <si>
    <t>Nákladé vozidlá</t>
  </si>
  <si>
    <t>Prípravná a proj.dok.</t>
  </si>
  <si>
    <t>Realizácia nových stavieb</t>
  </si>
  <si>
    <t>Rekonštrukcia a moder.</t>
  </si>
  <si>
    <t>Obstaranie podkladov k realizácii stavieb a ich realizácia výstavby podľa určených priorít inv. činnosti mesta.</t>
  </si>
  <si>
    <t>Počet zabezpečených územných rozhodnutí (ÚR)</t>
  </si>
  <si>
    <t xml:space="preserve">Počet zabezpečených stavebných povolení (SP) </t>
  </si>
  <si>
    <t>Počet zabezpečených kolaudačných rozhodnutí (KR)</t>
  </si>
  <si>
    <t>Počet odovzdaných stavieb do užívania, úspešne realizované stavby vyjadrené v %</t>
  </si>
  <si>
    <t>počet odovzdaných projektov pre realizáciu stavieb za bežné plánovacie obdobie a výhľadové obdobie</t>
  </si>
  <si>
    <t>Realizácia výstavby stavieb podľa určených priorít inv. činnosti mesta</t>
  </si>
  <si>
    <t>Príprava a zabezpečenie kvalitných podkladov vo forme realizačnej projektovej dokumentácie pre plánované rozvojové zámery mesta</t>
  </si>
  <si>
    <t>Zabezpečenie podkaldov pre projekčné práce plánovaných investičných akcii v bežnom plánovacom období a pre výhľadové obdobie a záverečné odovzdanie realizovaných stavieb</t>
  </si>
  <si>
    <t>Zabezpečiť efektívnu prípravu odborných podkladov realizovaním investičným akciam mesta a výber dodávateľa pre konkrétne stavby</t>
  </si>
  <si>
    <t>Počet vykonaních verejných obstarávaní za rok a percentuálna úspešnosť realizovaných verejných obstarávaní</t>
  </si>
  <si>
    <t>Percentuálny pomer medzi plánovaními a skutočnými nákladmi stavieb</t>
  </si>
  <si>
    <t>Počet geometrických plánov a dĺžka vytýčených merných jednotiek</t>
  </si>
  <si>
    <t>2</t>
  </si>
  <si>
    <t>1</t>
  </si>
  <si>
    <t>3</t>
  </si>
  <si>
    <t>3/ 100%</t>
  </si>
  <si>
    <r>
      <t>2</t>
    </r>
    <r>
      <rPr>
        <sz val="8"/>
        <color indexed="10"/>
        <rFont val="Arial CE"/>
        <charset val="238"/>
      </rPr>
      <t xml:space="preserve"> </t>
    </r>
    <r>
      <rPr>
        <sz val="8"/>
        <rFont val="Arial CE"/>
        <charset val="238"/>
      </rPr>
      <t>/ 67 %</t>
    </r>
  </si>
  <si>
    <t>7/ 100 %</t>
  </si>
  <si>
    <t>10 / 143 %</t>
  </si>
  <si>
    <t>10/ 100 %</t>
  </si>
  <si>
    <t>25 / 250 %</t>
  </si>
  <si>
    <t>2 / 11</t>
  </si>
  <si>
    <t>5 / 13</t>
  </si>
  <si>
    <t xml:space="preserve">Zabezpečenie: 
ÚR – v druhej polovici roku 2015 bolo vydané územné rozhodnutie na stavbu  s názvom "Projekt terénnych úprav - uloženie stavbného odpadu. 
SP – v druhej polovici roku 2015 boli vydané stavebné povolenia na akcie s názvom „Odstránenie havarijného stavu strechy telocvične, ZŚ Farská lúka, Fiĺakovo - sedlová strecha“ a  „Zmena budovy daňového úradu na ZUŠ Fiľakovo“
Koncom roku bolo ukončené vybavovanie inžinierskej činnosti na stavbu s názvom "Skládka inertného odpadu". Pripravené podklady s príslušnými vyjadreniami boli odovzdané v prvej polovici januára roku 2016 za účelom vydania územného rozhodnutia na stavbu. </t>
  </si>
  <si>
    <t xml:space="preserve">Boli začaté a ukončené procesy inžinierskej činnosti na nasledujúce stavebné akcie za účelom získavanie stavebného povolenia:                                          1) Odstránenie havarijného stavu strechy telocvične, ZŠ Farská lúka, Fiĺakovo - sedlová strecha              2) Chodník pre peších vedľa cesty II/571 smer Fiĺakovo - Jesenské,                                                                 3) Zníženie energetickej náročnosti objektu MŠ - BLOK B, Daxnerova 15,                                                          4) Sprístupnenie a zveľadenie stredovekého hradu   
Príslušné povolenie bolo vydané na obnovu živičného krytu ul. Partizánska a Tajovského
KR - v druhom polroku boli kolaudované  stavby  s názvom "Nájomný bytový dom pre marginalizované komunity" a " Efektivita, progresívnosť a budúcnosť pod jednnou strechou - v škole 21. storočia: ZŠ s VJM - Mládežnícka"                                                                                                                                       
</t>
  </si>
  <si>
    <t xml:space="preserve">VEREJNÉ OBSTARÁVANIE – V druhom polroku 2015 bolo realizovaných celkovo 12 verejných obstarávaní. V 4 prípadoch na vypracovanie projektovej dokumentácie, ktoré súvisia s plánovanými stavebnými akciami a v ostatných prípadoch na rôzne stavebné práce alebo služby. Verejné obstarávanie na prvky detského ihriska bolo ukončené ešte v prvom polroku 2015. Verejné obstarávanie bolo realizované na nasledujúce akcie:                                                                                                                 
Prvý polrok 2015                                                                                                                                        1) Projekt terénnych úprav - Uloženie stavebného odpadu kat. č. 17 05 04 zo stavebných prác na parc. č. KN-C 3942/8 v k.ú. Fiľakovo – projektová dokumentácia
2) Zariadenie na dočasné zhromažďovanie odpadov – projektová dokumentácia
3) Skládka IO – projektová dokumentácia
4) Oprava sociálnych zariadení na MsÚ – projektová dokumentácia
5) Prestavba DÚ na ZUŠ – projektová dokumentácia
6) Rekultivácia časti mestského parku v mieste bývalého ovocného sadu
7) Oprava živičného krytu na ul. Partizánska 
8) Oprava živičného krytu na ul. Tajovského 
9) Komunitné centrum – projektová dokumentácia
10) Geodetické práce – zameranie pozemku v bývalom kameňolome Chrastie I 
11) Geodetické práce – rozdelenie pozemkov na ul. Šávoľská (pivnice, Tóth)
12) Detské ihrisko – dodávka oplotenia, EKS systém 
13) Detské ihrisko – dodávka prvkov detského ihriska                                                                                 
</t>
  </si>
  <si>
    <t xml:space="preserve"> Druhý polrok 2015                                                                                                                             1) PD - Chodník pre peších vedľa cesty II/571 smer Fiĺakovo - Jesenské                                                     2) PD- Sprístupnenie a zveľadenie stredovekého hradu - KAPAR s.r.o.                                                                                     3) PD - Klientské centrum MsÚ Fiĺakovo                                                                                                          4) PD - Sprístupnenie a zveľadenie stredovekého hradu - PRO ART                                                            5) Geodetické práce - vecné bremeno, bytovka 12BJ,                                                                                  6) Geodetické práce - výškopis a polohopis (podhradie a chodník Mlynská)                                                 7) STAVBA - Odstránenie havarijného stavu strechy telocvične, ZŠ Farská lúka, Fiĺakovo                             8) STAVBA - Prestavba DÚ na ZUŠ                                                                                                                               9) STAVBA - Rekonštrukcia podlahy telocvične F. lúka                                                                                  10 ) STAVBA - Klientské centrum MsÚ Fiĺakovo                                                                                       11) STAVBA - Klientské centrum MsÚ Fiĺakovo - CHODBA                                                                       12) STAVBA - Asfaltovanie UL. Partizánska a UL.Tajovského                                                                   13) STAVBA - Rekonštrukcia detského ihriska na ul. Mládežnícka
Vypracovanie GP  - boli vypracované 3 geometrické plány. Jeden na založenie vecného bremena z dôvodu vybudovania vodovodnej prípojky na ul. Železničná pre bytovku 12BJ - pozemok vo vlastníctve ŽSR. Ďalšie dva geometrické plány boli realizované ako podklad na vypracovanie PD na Sprístupnenie a zveľadenie stredovekého hradu a na Chdoník pre peších na ul. Mlynská. 
</t>
  </si>
  <si>
    <t>všeobecný materiál</t>
  </si>
  <si>
    <t>stravovanie</t>
  </si>
  <si>
    <t>tvorba soc.fondu</t>
  </si>
  <si>
    <t>odchodné</t>
  </si>
  <si>
    <t>1.2</t>
  </si>
  <si>
    <t>Výkon funkcie zástupcu primátora</t>
  </si>
  <si>
    <t>Ing. Kerekes László</t>
  </si>
  <si>
    <t>telekomunikačná technika</t>
  </si>
  <si>
    <t>výpočtová technika</t>
  </si>
  <si>
    <t>transfery</t>
  </si>
  <si>
    <t>Koordinácia činnosti komisiií Mestského zastupiteľstva a poskytovanie informácií pre členov orgánov mesta potrebných pre plnenie ich úloh</t>
  </si>
  <si>
    <t>52</t>
  </si>
  <si>
    <t>Koordinácia a kontrola činnosti PO a RO (VPS,MsKS, Hradné múzem a školy s právnou subjektivitou)</t>
  </si>
  <si>
    <t>Spolupôsobnosť pri evidencii obyvateľstva</t>
  </si>
  <si>
    <t>počet hlásení pobytu</t>
  </si>
  <si>
    <t>Úsek mládeže, telesnej kultúry. Spolupráca s občianskymi združeniami pri športovej činnosti.</t>
  </si>
  <si>
    <t>počet organizovaných šport.podujatí a jednaní s o.z.</t>
  </si>
  <si>
    <t>Spolupôsobnosť pri spracovávaní projektov v oblasti rozvojových programov mesta.</t>
  </si>
  <si>
    <t>počet projektov a rozvojových dokumentov</t>
  </si>
  <si>
    <t>počet správ o podaných návrhoch PO , RO, komisií MZ, členom komisií a členom MR</t>
  </si>
  <si>
    <t>Plnenie úloh na úseku civilnej ochrany</t>
  </si>
  <si>
    <t>počet zasadnutí a aktuálnych dokumentov</t>
  </si>
  <si>
    <t>Zástupca primátora plní úlohy na základe písomného poverenia vydaného primátorom mesta. Plánované ukazovatele sa naplnili.</t>
  </si>
  <si>
    <t>počet stretnutí s predstaviteľmi PO a RO</t>
  </si>
  <si>
    <t>Členstvo v organizáciách a združeniach</t>
  </si>
  <si>
    <t>PhDr. Mágyelová Andrea,, 31.05.2016</t>
  </si>
  <si>
    <t>Členské príspevky</t>
  </si>
  <si>
    <t>Členstvo mesta Fiľakovo je dôležité aj z hľadiska jej rozvoja, preto je aktívnym členom záujmových združení, a to Združenia miest a obcí Novohradu (ZMON), Združenia miest a obcí Slovenska (ZMOS), Združenia právnických osôb Geopark Novohrad - Nógrád, Regionálnehoho vzdelávacieho centra (RVC), Oblastnej organizácie cestovnéh ruchu (OOCR), Mikroregiónu Obručná, Združenia hlavných kontrolórov (ZHK), Asociácie prednostov úradov miestnej samosprávy (APÚMS), Združenia matrikárov, Združenia náčelnékov MSP, Združenia pre občianske záležitosti (ZPOZ). Výdavky sústredené v tomto programe sa použili na úhradu členských príspevkov.</t>
  </si>
  <si>
    <t>Počet organizácií a združení v ktorých je mesto členom</t>
  </si>
  <si>
    <t>Zabezpečiť účasť mesta v regionálnych a národných organizáciách a združeniach</t>
  </si>
  <si>
    <t>Primátor</t>
  </si>
  <si>
    <t>1.1</t>
  </si>
  <si>
    <t>Výkon funkcie primátora</t>
  </si>
  <si>
    <t>Mgr. Agócs Attila, PhD., primátor mesta</t>
  </si>
  <si>
    <t>vodné, stočné</t>
  </si>
  <si>
    <t>prevádzkové stroje,pr.a zar.</t>
  </si>
  <si>
    <t>reprezentačné</t>
  </si>
  <si>
    <t>cestovné</t>
  </si>
  <si>
    <t>Zabezpečiť aktívnu reprezentáciu mesta Fiľakovo doma a v zahraničí</t>
  </si>
  <si>
    <t>počet návštev v partnerských mestách za rok</t>
  </si>
  <si>
    <t>počet oficiálnych návštev a prijatí v obradnej sieni mesta za rok</t>
  </si>
  <si>
    <t>počet prijatých delegácií z partnerských miest za rok</t>
  </si>
  <si>
    <t>5</t>
  </si>
  <si>
    <t>Zabezpečiť transparentné riadenie mesta</t>
  </si>
  <si>
    <t>počet porád primátora mesta s vedúcimi oddelení a riadiľmi organizácií za rok</t>
  </si>
  <si>
    <t>týždenne</t>
  </si>
  <si>
    <t>počet operatívnych stretnutí s prednostom MsÚ</t>
  </si>
  <si>
    <t>podľa potreby</t>
  </si>
  <si>
    <t>počet neformálnych stretnutí so zamestnancami mesta za rok</t>
  </si>
  <si>
    <t xml:space="preserve">Primátora mesta je štatutárnym zástupcom a riadi všetky procesy samosprávy v oblasti originálnych kompetencií, ako aj preneseného výkonu štátnej správy. </t>
  </si>
  <si>
    <t>2.7</t>
  </si>
  <si>
    <t>Mestské noviny - Fiľakovské zvesti</t>
  </si>
  <si>
    <t>Šéfredaktorka mestských novín</t>
  </si>
  <si>
    <t>Mgr. Illés Kósik Andrea - riaditeľka MsKS</t>
  </si>
  <si>
    <t>Mgr. Illés Kósik Andrea, 31.05.2016</t>
  </si>
  <si>
    <t>všeobecné služby</t>
  </si>
  <si>
    <t>odmeny mimo prac.pomeru</t>
  </si>
  <si>
    <t xml:space="preserve">Rozpočet je mierne prekročený. </t>
  </si>
  <si>
    <t>Periodicita vydania za rok</t>
  </si>
  <si>
    <t>Zabezpečiť pravidelnú a širokú informovanosť občanov mesta o činnosti samosprávy a o dianí v meste</t>
  </si>
  <si>
    <t>Počet výtlačkov za rok</t>
  </si>
  <si>
    <t>4.4</t>
  </si>
  <si>
    <t>Evidencia ulíc, verejných priestranstiev, budov</t>
  </si>
  <si>
    <t>Oddelenie vnútornej správy, Oddelenie výstavby, ŽP a strategického rozvoja</t>
  </si>
  <si>
    <t>JUDr. Norbert Gecso- vedúci oddelenia, Ing. Vanko Ivan - vedúci oddelenia</t>
  </si>
  <si>
    <t>Zabezpečiť pre občanov službu prideľovania súpisného čísla</t>
  </si>
  <si>
    <t>Lehota na vydanie rozhodnutia o pridelení súpisného čísla</t>
  </si>
  <si>
    <t>max. 30 dní</t>
  </si>
  <si>
    <t>6.1</t>
  </si>
  <si>
    <t>Nakladanie so zmesovým KO</t>
  </si>
  <si>
    <t>VPS Fiľakovo, Oddelenie ekonomiky a majetku mesta</t>
  </si>
  <si>
    <t>PO, Mesto Fiľakovo</t>
  </si>
  <si>
    <t>Ing. Erdős Vince-riaditeľ VPS, Ing. Varga Zoltán - vedúci oddelenia</t>
  </si>
  <si>
    <t>Výdavky programu sú rozpočtované na výkon správy poplatko za odpad, ktorý vykonáva oddelenie ekonomiky a majetku mesta, ako aj výdavky na transfery pre príspevkovú organizáciu mesta, ktorá zabezpečuje zber a nakladanie s tuhým komunálnym odpadom.</t>
  </si>
  <si>
    <t>Tvorba SF</t>
  </si>
  <si>
    <t>Transfery na nem.dávky</t>
  </si>
  <si>
    <t>Transfer pre PO</t>
  </si>
  <si>
    <t>Pozemky</t>
  </si>
  <si>
    <t>Nákladné vozidlo</t>
  </si>
  <si>
    <t>Zabezpečiť pravidelný odvoz zmesového KO</t>
  </si>
  <si>
    <t>Poskytovanie príspevku pre PO</t>
  </si>
  <si>
    <t>Verejnoprospešné služby</t>
  </si>
  <si>
    <t>Nakladanie so separovaným KO</t>
  </si>
  <si>
    <t>Miestne komunikácie a VP</t>
  </si>
  <si>
    <t>Cestná a priľahlá zeleň</t>
  </si>
  <si>
    <t>Mechanizácia, doprava, údržba</t>
  </si>
  <si>
    <t>Prevádzka šport. Areálu FTC</t>
  </si>
  <si>
    <t>Tvorba a údržba parkovej zelene</t>
  </si>
  <si>
    <t>Mini ZOO, karanténna stanica</t>
  </si>
  <si>
    <t>Správa trhových miest</t>
  </si>
  <si>
    <t>Správa pohrebísk, cintor.služby</t>
  </si>
  <si>
    <t>Manažment a ek.služby (VPS)</t>
  </si>
  <si>
    <t>Kapitálový transfer pre PO</t>
  </si>
  <si>
    <t>6.2, 6.3, 6.4,6.5, 6.6, 6.7, 6.8, 6.9, 6.10, 6.11, 6.13</t>
  </si>
  <si>
    <t>Zabezpečiť kvalitný výkon činností v jednotlivých programoch</t>
  </si>
  <si>
    <t>Výdavky programu sú rozpočtované na transfery poskytované príspevkovej organizácii.</t>
  </si>
  <si>
    <t>6.12</t>
  </si>
  <si>
    <t>Verejné osvetlenie a mestský rozhlas</t>
  </si>
  <si>
    <t>Energie</t>
  </si>
  <si>
    <t>Zabezpečiť funkčnosť a hospodárnu prevádzku verejného osvetlenia v meste</t>
  </si>
  <si>
    <t>Poťčet prevádzkovaných svetelných bodov v meste</t>
  </si>
  <si>
    <t>Výdavky programu sú rozpočtované na výdavky na energie a údržbu verejného osvetlenia a mestského rozhlasu, ako aj výdavky na transfery pre príspevkovú organizáciu mesta, ktorá zabezpečuje prevádzku.</t>
  </si>
  <si>
    <t>Denné centrum - Klub dôchodcov</t>
  </si>
  <si>
    <t xml:space="preserve">Mgr. Agócs Attila, PhD., 31.05.2015 </t>
  </si>
  <si>
    <t>Zabezpečiť podmienky pre dôstojný život, kontakt so sociálnym prostredím</t>
  </si>
  <si>
    <t>Počet členov klubu dôchodcov</t>
  </si>
  <si>
    <t>Klub dôchodcov využíva zvýšený počet záujemcov, plánovaný rozpočet je v súlade so schváleným rozpočtom.</t>
  </si>
  <si>
    <t>Príspevok na dopravu</t>
  </si>
  <si>
    <t>nájomné</t>
  </si>
  <si>
    <t>Osobitný príjemnca</t>
  </si>
  <si>
    <t>Účelné využitie soc. dávky a zlepšenie školskej dochádzky</t>
  </si>
  <si>
    <t>Počet riešených prípadov</t>
  </si>
  <si>
    <t>Nakoľko neustále dochádza k zvyšovaniu počtu " záškolákov ", je možné pozorovať rastúci počet poberateľov tejto dávky prostredníctvom inštitútu osobitného príjemcu.</t>
  </si>
  <si>
    <t>Sociálne služby</t>
  </si>
  <si>
    <t>Terénna sociálna práca (projekt)</t>
  </si>
  <si>
    <t>12.9</t>
  </si>
  <si>
    <t>Prednostka Msú</t>
  </si>
  <si>
    <t xml:space="preserve">Terénna sociálna práca bola vykonávaná v rámci národné projektu do 31.10.2015. TSP vykonávalo 8 zamestnancov. Od 15.11.2015 sa poskytovanie tejto sociálnej služby zabezpečilo s pôvodnými zamestnancami, ktorí vykonávali aktivačnú činnosť formou  dobrovoľníckej služby. Následne sa posledný deň roku 2015 podala žiadosť o zapojenie do nového národného projektu terénnej sociálnej práce ale s 50% zníženým počtu zamestnancov. </t>
  </si>
  <si>
    <t>Počet osídlení, v ktorých sú real. aktivity komunitného charakteru</t>
  </si>
  <si>
    <t>Počet osôb cieľovej skupiny u ktorých sa vykonáva TSP</t>
  </si>
  <si>
    <t>Počet sociálnych pracovníkov a ich asistentov</t>
  </si>
  <si>
    <t>8</t>
  </si>
  <si>
    <t>0</t>
  </si>
  <si>
    <t>Systematickou sociálnou prácou s komunitou predchádzať jej sociálnemu vylúčeniu ak zlepšeniu povedomia verejnosti vo vzťahu k tejto komunite</t>
  </si>
  <si>
    <t>Odchodné</t>
  </si>
  <si>
    <t>Náhrada príjmu PN</t>
  </si>
  <si>
    <t>Nájomné</t>
  </si>
  <si>
    <t>Rut.a št. údržba strojov,pr.</t>
  </si>
  <si>
    <t>Sociálna starostlivosť v domove dôchodcov (n.o. Nezábudka)</t>
  </si>
  <si>
    <t>Prednostka MsÚ</t>
  </si>
  <si>
    <t>Mgr. Agócs Attila, PhD., 31.05.2016</t>
  </si>
  <si>
    <t>Príspevok pre n.o. zo SŘ</t>
  </si>
  <si>
    <t>Zabezpečenie činnosti n.o. Nezábudka</t>
  </si>
  <si>
    <t>Poukazovanie príspevku</t>
  </si>
  <si>
    <t>Činnosť v n.o. Nezábudka je zabezpečovaná priebežne na vysokej profesionálnej úrovni.</t>
  </si>
  <si>
    <t>Realizácia národných projektov</t>
  </si>
  <si>
    <t>PhDr. Mágyelová Andrea-prednostka MsÚ</t>
  </si>
  <si>
    <t>Mesto Fiľakovo organizovalo aktivačnú činnosť, menšie obecné služby, dobrovoľníckej službu, absolventskú prax, projekty Šanca pre zamestnanie. Aktívne sledovalo a zapájalo sa do všetkých projektov v oblasti OP Ľudské zdroje, kde mohlo byť mesto oprávneným žiadateľom. V programe sú zahrnuté aj výdavky na komunitné centrum.</t>
  </si>
  <si>
    <t>Zabezpečiť zapájanie sa do projektov smerujúcich k zvýšeniu zamestnanosri a sociálnych istôt občanov</t>
  </si>
  <si>
    <t>reagovať na aktuálne výzvy, kde mesto môže byť oprávneným žiadateľom</t>
  </si>
  <si>
    <t>Mestský úrad</t>
  </si>
  <si>
    <t>Budovy (Dom kultúry)</t>
  </si>
  <si>
    <t>Špeciálne stroje</t>
  </si>
  <si>
    <t>Zabezpečiť kvalitný výkon samosprávnych funkcií a preneseného výkonu štátnej správy a vybavovanie úradných záležitostí v súlade s platnou legislatívou na vysokej odbornej úrovni.</t>
  </si>
  <si>
    <t>Počet písomných sťažností na postup zamestnancov</t>
  </si>
  <si>
    <t>Kultúra a spoločenské aktivity</t>
  </si>
  <si>
    <t>Kultúra v meste (činnosť MsKS)</t>
  </si>
  <si>
    <t>Knižnica</t>
  </si>
  <si>
    <t>Podpora kult. a spoloč. aktivít o.z.</t>
  </si>
  <si>
    <t>MsKS Fiľakovo, HMF,Oddelenie ekonomiky a majetku mesta</t>
  </si>
  <si>
    <t>Mgr. Illés Kósik Andrea-riaditeľka MsKS, Mgr. Viktória Tittonová, PhD.-riaditeľka HMF,       Ing. Varga Zoltán - vedúci oddelenia</t>
  </si>
  <si>
    <t>10.1,10.2, 10.3, 10.4,10.5</t>
  </si>
  <si>
    <t>Starostlivosť o hnuteľné kultúrne dedičstv a kutúrne pamiatky mesta (činnosť múzea)</t>
  </si>
  <si>
    <t>Novohradské turisticko-inf.centrum</t>
  </si>
  <si>
    <t>8.1.1 Materská škola-Óvoda, Daxnerova 15, Fiľakovo</t>
  </si>
  <si>
    <t>Materská škola - Óvoda, Daxnerova 15, Fiľakovo</t>
  </si>
  <si>
    <t>rozpočtová organizácia bez právnej subjektivity</t>
  </si>
  <si>
    <t>Mgr.Vargová Danica - riaditeľka MŠ</t>
  </si>
  <si>
    <t xml:space="preserve">Mgr. Vargová Danica </t>
  </si>
  <si>
    <t>Mgr. Agócs Attila, PhD.</t>
  </si>
  <si>
    <t>Prepravné</t>
  </si>
  <si>
    <t>Rutinná a štandartná údržba</t>
  </si>
  <si>
    <t>311 .71. 09</t>
  </si>
  <si>
    <t xml:space="preserve">Johnson </t>
  </si>
  <si>
    <t>Rodičovské príspevky</t>
  </si>
  <si>
    <t>Skutočná hodnota      k 30. 06.2015</t>
  </si>
  <si>
    <t>Cieľ č.1</t>
  </si>
  <si>
    <t>Dosiahnuť čo najvyššiu kvalitu vých. a vzdel. služieb</t>
  </si>
  <si>
    <t>ŠkVP prispôsobiť podmienkam školy v danom regione</t>
  </si>
  <si>
    <t>Počet školení pre vedenie školy k ŠkVP</t>
  </si>
  <si>
    <t>Počet vzdel.aktivít pre uč. MPC-B.Bystrica</t>
  </si>
  <si>
    <t>Cieľ.č.2</t>
  </si>
  <si>
    <t>Zabezpečiť transparentné riadenie MŠ</t>
  </si>
  <si>
    <t>Počet porád poradného orgánu riad. MŠ</t>
  </si>
  <si>
    <t>Počet porád poradného orgánu MZ pri MŠ</t>
  </si>
  <si>
    <t>Počet porád porad.orgánu MŠ -RŠ pri MŠ</t>
  </si>
  <si>
    <t>Počet porád riad. so zriaďovateľom,MPC a i.</t>
  </si>
  <si>
    <t>Počet operat.stretnutí s predn.MsÚ za rok</t>
  </si>
  <si>
    <t>Počet operet. stretnutí so zást, škol.uradu</t>
  </si>
  <si>
    <t>Počet neformálnych stretnutí s inými inšt.</t>
  </si>
  <si>
    <t>Cieľ č. 3</t>
  </si>
  <si>
    <t>Zabezpečiť kvalitných odborníkov do MŠ</t>
  </si>
  <si>
    <t>Zaradiť kvalif.oddb.prac.pre edukač.činnosť</t>
  </si>
  <si>
    <t>Zabezpečiť kval.odb.prac. Pre ŠJ pri MŠ</t>
  </si>
  <si>
    <t>Cieľ č.4</t>
  </si>
  <si>
    <t>Zabezpečiť spoluprácu s inými inštitúciami</t>
  </si>
  <si>
    <t>CPPPaP,Logopéd,ZŠ,MŠ,PaSA,Matica,knižnica....</t>
  </si>
  <si>
    <t>Cieľ č.5</t>
  </si>
  <si>
    <t>Zabezpečiť spoluprácu s tretím sektorom</t>
  </si>
  <si>
    <t>Spolupráca s OZ Progaudio a inými OZ (Koháry)</t>
  </si>
  <si>
    <t>Cieľ č. 6</t>
  </si>
  <si>
    <t>Zabezpečiť spoluprácu s rodičmi</t>
  </si>
  <si>
    <t>Stretnutie rodičov na rodič. združeniach</t>
  </si>
  <si>
    <t xml:space="preserve">Stretnutie členov združenia rodičov </t>
  </si>
  <si>
    <t>Stretnutie členov rady školy</t>
  </si>
  <si>
    <t>Cieľ č.7</t>
  </si>
  <si>
    <t>Zabezpečiť sponzorskú činnosť pre MŠ</t>
  </si>
  <si>
    <t>Počet stretnutí s vedením rôznych závodov a podnikateľov</t>
  </si>
  <si>
    <t>Rozpočet nebol prekročený. V EK 634 bolo mierne prekročenie o 8%.Vyriešili sme to zmenou v rozpočtovej požiadavke. Počet detí v MŠ je 142. Programové plnenie a hodnoty k 21.12.2015 sa zhodujú s plánovanými hodnotami.</t>
  </si>
  <si>
    <t>Návrhy na riešenie nedostatkov      -     žiadne</t>
  </si>
  <si>
    <t>8.1.2</t>
  </si>
  <si>
    <t>Materské školy</t>
  </si>
  <si>
    <t>Materská škola - Óvoda Štúrova 1</t>
  </si>
  <si>
    <t>Rozpočtová alebo príspevková organizácia</t>
  </si>
  <si>
    <t>rozpočtová organizácia</t>
  </si>
  <si>
    <t>Helena Kecskemétiová - riaditeľka MŠ</t>
  </si>
  <si>
    <t>v €</t>
  </si>
  <si>
    <t>272 689.64</t>
  </si>
  <si>
    <t>Helena Kecskemétiová 31. marca 2016</t>
  </si>
  <si>
    <t>Prepravné a nájom dopravných prostriekdov</t>
  </si>
  <si>
    <t>Rutinná a štandardná údržba</t>
  </si>
  <si>
    <t>Bežné transfery jednotlivcom</t>
  </si>
  <si>
    <t>Prevádzkové stroje, prístroje, zariadenia</t>
  </si>
  <si>
    <t>x</t>
  </si>
  <si>
    <t>mesačné príspevky od rodičov za rok 2015</t>
  </si>
  <si>
    <t>príspevok MŠ SR na 5-6 ročné deti- z roku 2014</t>
  </si>
  <si>
    <t>príspevok MŠ SR na 5-6 ročné deti-VVČ 2015</t>
  </si>
  <si>
    <t>Dosiahnuť čo najvyššiu kvalitu výchovných a vzdelávacích služieb v materskej škole</t>
  </si>
  <si>
    <t>Počet tried v MŠ</t>
  </si>
  <si>
    <t>Počet detí navštevujúcich MŠ</t>
  </si>
  <si>
    <t>153</t>
  </si>
  <si>
    <t>Počet kvalifikovaných pedagogických zamestnancov</t>
  </si>
  <si>
    <t>17</t>
  </si>
  <si>
    <t>Vypracovanie školského vzdelávacieho programu</t>
  </si>
  <si>
    <t>Počet zúčastnených pedagogických zamestnancov na kontinuálnom vzdelávaní a odborných seminároch</t>
  </si>
  <si>
    <t>Komentár</t>
  </si>
  <si>
    <t>Skutočné hodnoty k 31.12.2015 sa vo väčšine prípadov zhodujú s plánovanými hodnotami. Počet detí sa v priebehu školského roka minimálne mení. V školskom roku 2014/2015 sme pracovali podľa ŠkVP "Poznávaj svet"</t>
  </si>
  <si>
    <t xml:space="preserve">Návrhy na opertívne riešenie nedostatkov </t>
  </si>
  <si>
    <t>Naďalej sa zúčastňovať odborných seminárov a školení na základe vypracovaného plánu kontinuálneho vzdelávania.</t>
  </si>
  <si>
    <t>Cieľ č.2</t>
  </si>
  <si>
    <t>Počet porád zvolaných riaditeľkou pre zamestnacov MŠ</t>
  </si>
  <si>
    <t>Účasť riaditeľky na pracovných poradách so zriaďovateľom</t>
  </si>
  <si>
    <t>6</t>
  </si>
  <si>
    <t>Účasť riaditeľky na pracovných poradách so zástupcami OÚ v Banskej Bystrici</t>
  </si>
  <si>
    <t>4</t>
  </si>
  <si>
    <t>Skutočné výsledky k 31.12.2015 sa zhodujú s plánovanými hodnotami.</t>
  </si>
  <si>
    <t>Pokračovať aj naďalej v transparentnom riadení MŠ</t>
  </si>
  <si>
    <t>Cieľ.č.3</t>
  </si>
  <si>
    <t>Zabezpečiť plynulý priebeh rozpočtového</t>
  </si>
  <si>
    <t>pravidelné sledovanie rozpočtu</t>
  </si>
  <si>
    <t>1xmesačne</t>
  </si>
  <si>
    <t>procesu</t>
  </si>
  <si>
    <t>Porovnanie plánovaných a dosiahnutých výstupov a výsledkov, vrátane posúdenia prípadného nerovnomerného vecného plnenia vo vzťahu k vynaloženým výdavkom</t>
  </si>
  <si>
    <t>Rozpočet je v jednotlivých položkách čerpaný v priemere v rozpätí od 89,3 %-100,00%, celkové čerpanie rozpočtu je 98,5%.</t>
  </si>
  <si>
    <t>Naďalej evidovať výdavky,úhrady faktúr a sledovať čerpanie rozpočtu</t>
  </si>
  <si>
    <t>Zabezpečiť sponzorskú činnosť pre materskú školu</t>
  </si>
  <si>
    <t>Počet vypracovaných projektov</t>
  </si>
  <si>
    <t xml:space="preserve">Materská škola sa zapojila do projektu Aktivizujúce metódy vo výchove, ktorý sa ukončil v 2.polroku roku 2015, pedagogickí zamestnnaci, ktorí sa projektu zúčastnili získali pre materskú školu edukačné balíčky, ktoré využijú vo výchovno - vzdelávacej činnosti. </t>
  </si>
  <si>
    <t>Aj v budúcnosti reagovať na všetky výzvy pre materské školy predkladané rôznymi inštitúciami na vypracovanie projektov s cieľom získať finančné prostriedky</t>
  </si>
  <si>
    <t>Zabezpečiť aktívnu prezentáciu činnosti MŠ</t>
  </si>
  <si>
    <t>Počet vystúpení detí v meste na rôznych podujatiach</t>
  </si>
  <si>
    <t>na verejnosti</t>
  </si>
  <si>
    <t>Počet článkov publikovaných v mestských a regionálnych novinách</t>
  </si>
  <si>
    <t>Deti k 31.12.2015 vystúpili s programom na 5 podujatiach v meste organizovaných rôznymi inštitúciami v meste (MsÚ, Dom dôchodcov Nezábudka, Dom matice, MsKS). Niektorých podujatí organizovaných materskou školou sa zúčastnila aj miestna televízia.</t>
  </si>
  <si>
    <t>Aj naďalej aktívne prezentovať činnosť materskej školy na verejnosti vystúpeniami detí, publikovaním článkov o činnosti materskej školy, o výsledkoch výchovno - vzdelávacej práce publikovať aj v odborných článkoch.</t>
  </si>
  <si>
    <t>Cieľ č.6</t>
  </si>
  <si>
    <t xml:space="preserve">Zabezpečiť výmenu skúseností z riadenia MŠ </t>
  </si>
  <si>
    <t>Počet stretnutí s partnerskými materskými</t>
  </si>
  <si>
    <t>s partnerskými materskými školami</t>
  </si>
  <si>
    <t>školami z MR a Poľska</t>
  </si>
  <si>
    <t>K 31.12.2015 sa uskutočnilo 1 osobné stretnutie s pedagogickými zamestnancami z MŠ v Bielsko - Biala v Poľsku, v dňoch 15.-17.mája navštívili našu materskú školu.</t>
  </si>
  <si>
    <t>Aj naďalej zabezpečovať výmenu skúseností s partnerskými školami zo zahraničia.</t>
  </si>
  <si>
    <t>Zabezpečiť plynulú a pravidelnú činnosť Rady materskej školy</t>
  </si>
  <si>
    <t>Počet zasadnutí za rok</t>
  </si>
  <si>
    <t>K 31.12.2015 boli uskutočnené 4 zasadnutia Rady školy.</t>
  </si>
  <si>
    <t>Zvolať zasadnutia Rady školy podľa vypracovaného Plánu práce RŠ.</t>
  </si>
  <si>
    <t>8.2 Základné školy</t>
  </si>
  <si>
    <t>Základná škola, Školská 1 Fiľakovo</t>
  </si>
  <si>
    <t>RO</t>
  </si>
  <si>
    <t>Mgr. Štefan Ujpál</t>
  </si>
  <si>
    <t>Mgr. Mária Futová</t>
  </si>
  <si>
    <t>prenájom budov</t>
  </si>
  <si>
    <t>dobropisy</t>
  </si>
  <si>
    <t>bežné granty</t>
  </si>
  <si>
    <t>Skutočná hodnota  k 31.12.2015</t>
  </si>
  <si>
    <t>Zabezpečiť vysokú kvalitu a úroveň základného vzdelania žiakov školy ako predpoklad  pre ďalšie vzdelávanie</t>
  </si>
  <si>
    <t>% kvalifikovanosti pedag. zamestnancov</t>
  </si>
  <si>
    <t>% odbornosti vyučovania pre primárne vzdelávanie</t>
  </si>
  <si>
    <t>% odbornosti vyučovania pre sekundárne  vzdelávanie</t>
  </si>
  <si>
    <t>% úspešnosti v - Testovaní deviatakov</t>
  </si>
  <si>
    <t>% úspešnosti prijatých žiakov na stredné školy</t>
  </si>
  <si>
    <t>% prospievajúcich žiakov</t>
  </si>
  <si>
    <t>Vytvoriť podmienky na plynulý chod školy</t>
  </si>
  <si>
    <t>počet žiakov v ZŠ</t>
  </si>
  <si>
    <t>počet tried v ZŠ</t>
  </si>
  <si>
    <t>počet zamestnancov</t>
  </si>
  <si>
    <t>THP zam. : 7          Pedagog. zam. : 26</t>
  </si>
  <si>
    <t>7                                    26</t>
  </si>
  <si>
    <t>Udržať objekty školy v dobrom technickom stave. V roku 2014 aktivita z dôvodu nepridelenia finančných preostriedkov nebola realizovaná. V roku 2015 sa podarilo cieľ realizovať pomocou prostriedkov z vlastných príjmov. Bola vykonaná rekonštrukcia čelných fasád hlavnej budovy, namontované ochranné siete proti vtáctvu, zrekonštruované minifutbalové ihrisko. Aktivity boli realizované hospodárne, sú efektívne a účinné.</t>
  </si>
  <si>
    <r>
      <t xml:space="preserve">V sledovanom období ciele boli naplnené. Medzi plánovanými a skutočnými hodnotami nenastalo nerovnomerné plnenie. Rozpočtované prostriedky boli čerpané so zreteľom na maximálnu efektívnosť a hospodárnosť. Celkové čerpanie rozpočtu bolo na 98,95 %. </t>
    </r>
    <r>
      <rPr>
        <i/>
        <u/>
        <sz val="8"/>
        <rFont val="Arial CE"/>
        <charset val="238"/>
      </rPr>
      <t>Hospodárnosť:</t>
    </r>
    <r>
      <rPr>
        <i/>
        <sz val="8"/>
        <rFont val="Arial CE"/>
        <charset val="238"/>
      </rPr>
      <t xml:space="preserve"> V porovnaní celkových výdavkov na počet zamestnancov ZŠ došlo oproti roku 2014 k miernemu zvýšeniu hodnoty, čo bolo spôsobené celoplošným navýšením platov z kapitoly MŠ.  </t>
    </r>
    <r>
      <rPr>
        <i/>
        <u/>
        <sz val="8"/>
        <rFont val="Arial CE"/>
        <charset val="238"/>
      </rPr>
      <t xml:space="preserve">Efektívnosť: </t>
    </r>
    <r>
      <rPr>
        <i/>
        <sz val="8"/>
        <rFont val="Arial CE"/>
        <charset val="238"/>
      </rPr>
      <t>Narástol počet žiakov, ktorí pripadajú na jedného pedagogického zamestnanca, r. 2014 - hodn. 13,26. r 2015 - hodnota 13,46. Počet tried a počet zamestnancov ostal na rovnakej hodnote.</t>
    </r>
    <r>
      <rPr>
        <i/>
        <u/>
        <sz val="8"/>
        <rFont val="Arial CE"/>
        <charset val="238"/>
      </rPr>
      <t xml:space="preserve"> Účinnosť: </t>
    </r>
    <r>
      <rPr>
        <i/>
        <sz val="8"/>
        <rFont val="Arial CE"/>
        <charset val="238"/>
      </rPr>
      <t xml:space="preserve">Je vyjadrená percentuálnym vyjadrením. Stúpol počet prospievajúcich žiakov( o1,2%), klesol počet neprospievajúcich. Stabilnú, vysokú %-nu hodnotu má kvalifikovanosť ped. zamestnancov( všetci sú kvalifikovaní). Percento odbornosti sa približuje k plánovanej hodnote                                                                             </t>
    </r>
  </si>
  <si>
    <t>Návrhy na riešenie nedostatkov : bez opatrení</t>
  </si>
  <si>
    <t>8.2.</t>
  </si>
  <si>
    <t>Základné školy</t>
  </si>
  <si>
    <t>Podaktivita</t>
  </si>
  <si>
    <t>8.2.1</t>
  </si>
  <si>
    <t>Výchovno-vzdelávací proces</t>
  </si>
  <si>
    <t>Základná škola Farská Lúka 64 A</t>
  </si>
  <si>
    <t>Mgr. Ildikó Wágnerová, riaditeľka školy</t>
  </si>
  <si>
    <t>Ing. Kovalančíková, 23. 5. 2016</t>
  </si>
  <si>
    <t>Mgr. Wágnerová, 23. 5. 2016</t>
  </si>
  <si>
    <t>Výdavkový rozpočtový účet</t>
  </si>
  <si>
    <t>z prenaj. budov, priestorov</t>
  </si>
  <si>
    <t>príjmy z dobropisov</t>
  </si>
  <si>
    <t>tuzemské granty</t>
  </si>
  <si>
    <t>Skutočná hodnota            k 31. 12.</t>
  </si>
  <si>
    <t>Zabezpečiť vysokú kvalitu a úroveň základného vzdelania žiakov školy ako predpoklad pre ďalšie vzdelávanie</t>
  </si>
  <si>
    <t>% kvalifikovanosti pedagogických zamestnancov</t>
  </si>
  <si>
    <t>93</t>
  </si>
  <si>
    <t>% odbornosti vyučovania prim.vzd.</t>
  </si>
  <si>
    <t>% odbornosti vyučovania niž. Sek. Vzd.</t>
  </si>
  <si>
    <t>Výsledky inšpekčnej činnosti</t>
  </si>
  <si>
    <t>podľa plánu ŠŠI</t>
  </si>
  <si>
    <t>vykonaná komplexná inšpekcia ŠŠI, výsledky sú zverejnené v hodnotiacej správe školy</t>
  </si>
  <si>
    <t xml:space="preserve">Všetky dosiahnuté výstupy sú vyššie ako plánované.   </t>
  </si>
  <si>
    <t>žiadne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</si>
</sst>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 _K_č_-;\-* #,##0.00\ _K_č_-;_-* &quot;-&quot;??\ _K_č_-;_-@_-"/>
    <numFmt numFmtId="165" formatCode="#,##0.000"/>
    <numFmt numFmtId="166" formatCode="0.000"/>
    <numFmt numFmtId="167" formatCode="dd/mm/yyyy"/>
    <numFmt numFmtId="168" formatCode="0.0%"/>
    <numFmt numFmtId="169" formatCode="#,##0.00_ ;[Red]\-#,##0.00\ "/>
    <numFmt numFmtId="170" formatCode="0.0"/>
  </numFmts>
  <fonts count="31" x14ac:knownFonts="1">
    <font>
      <sz val="10"/>
      <name val="Arial CE"/>
      <charset val="238"/>
    </font>
    <font>
      <b/>
      <sz val="12"/>
      <color indexed="9"/>
      <name val="Arial CE"/>
      <charset val="238"/>
    </font>
    <font>
      <b/>
      <sz val="12"/>
      <name val="Arial CE"/>
      <charset val="238"/>
    </font>
    <font>
      <b/>
      <i/>
      <sz val="8"/>
      <name val="Arial CE"/>
      <charset val="238"/>
    </font>
    <font>
      <sz val="8"/>
      <name val="Arial CE"/>
      <charset val="238"/>
    </font>
    <font>
      <b/>
      <sz val="8"/>
      <name val="Arial CE"/>
      <charset val="238"/>
    </font>
    <font>
      <sz val="9"/>
      <name val="Arial CE"/>
      <charset val="238"/>
    </font>
    <font>
      <b/>
      <sz val="9"/>
      <name val="Arial CE"/>
      <charset val="238"/>
    </font>
    <font>
      <b/>
      <sz val="10"/>
      <name val="Arial CE"/>
      <charset val="238"/>
    </font>
    <font>
      <b/>
      <i/>
      <sz val="10"/>
      <name val="Arial CE"/>
      <charset val="238"/>
    </font>
    <font>
      <i/>
      <sz val="9"/>
      <name val="Arial CE"/>
      <charset val="238"/>
    </font>
    <font>
      <sz val="10"/>
      <name val="Arial CE"/>
      <charset val="238"/>
    </font>
    <font>
      <b/>
      <sz val="7"/>
      <name val="Arial CE"/>
      <charset val="238"/>
    </font>
    <font>
      <i/>
      <sz val="10"/>
      <name val="Arial CE"/>
      <charset val="238"/>
    </font>
    <font>
      <sz val="10"/>
      <color indexed="9"/>
      <name val="Arial CE"/>
      <charset val="238"/>
    </font>
    <font>
      <i/>
      <sz val="9"/>
      <color rgb="FFFF0000"/>
      <name val="Arial CE"/>
      <charset val="238"/>
    </font>
    <font>
      <b/>
      <sz val="10"/>
      <color rgb="FF000000"/>
      <name val="Arial CE"/>
      <charset val="238"/>
    </font>
    <font>
      <i/>
      <sz val="9"/>
      <color rgb="FF000000"/>
      <name val="Arial CE"/>
      <charset val="238"/>
    </font>
    <font>
      <sz val="8"/>
      <color rgb="FF000000"/>
      <name val="Arial CE"/>
      <charset val="238"/>
    </font>
    <font>
      <i/>
      <sz val="8"/>
      <name val="Arial CE"/>
      <charset val="238"/>
    </font>
    <font>
      <sz val="8"/>
      <name val="Arial CE"/>
      <family val="2"/>
      <charset val="238"/>
    </font>
    <font>
      <b/>
      <i/>
      <sz val="9"/>
      <name val="Arial CE"/>
      <charset val="238"/>
    </font>
    <font>
      <sz val="8"/>
      <name val="Arial"/>
      <family val="2"/>
      <charset val="238"/>
    </font>
    <font>
      <sz val="8"/>
      <color indexed="8"/>
      <name val="Arial CE"/>
      <family val="2"/>
      <charset val="238"/>
    </font>
    <font>
      <sz val="8"/>
      <color indexed="8"/>
      <name val="Arial CE"/>
      <charset val="238"/>
    </font>
    <font>
      <sz val="8"/>
      <color theme="1"/>
      <name val="Arial CE"/>
      <charset val="238"/>
    </font>
    <font>
      <i/>
      <sz val="10"/>
      <name val="Arial CE"/>
      <family val="2"/>
      <charset val="238"/>
    </font>
    <font>
      <b/>
      <sz val="26"/>
      <name val="Arial CE"/>
      <charset val="238"/>
    </font>
    <font>
      <sz val="14"/>
      <name val="Arial CE"/>
      <charset val="238"/>
    </font>
    <font>
      <sz val="8"/>
      <color indexed="10"/>
      <name val="Arial CE"/>
      <charset val="238"/>
    </font>
    <font>
      <i/>
      <u/>
      <sz val="8"/>
      <name val="Arial CE"/>
      <charset val="238"/>
    </font>
  </fonts>
  <fills count="6">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s>
  <borders count="5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rgb="FF000000"/>
      </left>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tted">
        <color indexed="64"/>
      </top>
      <bottom style="thin">
        <color indexed="64"/>
      </bottom>
      <diagonal/>
    </border>
    <border>
      <left style="medium">
        <color indexed="8"/>
      </left>
      <right/>
      <top style="medium">
        <color indexed="8"/>
      </top>
      <bottom style="medium">
        <color indexed="8"/>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8"/>
      </left>
      <right style="thin">
        <color indexed="8"/>
      </right>
      <top/>
      <bottom style="thin">
        <color indexed="8"/>
      </bottom>
      <diagonal/>
    </border>
    <border>
      <left style="thin">
        <color indexed="64"/>
      </left>
      <right/>
      <top style="medium">
        <color indexed="64"/>
      </top>
      <bottom/>
      <diagonal/>
    </border>
  </borders>
  <cellStyleXfs count="3">
    <xf numFmtId="0" fontId="0" fillId="0" borderId="0"/>
    <xf numFmtId="164" fontId="11" fillId="0" borderId="0" applyFont="0" applyFill="0" applyBorder="0" applyAlignment="0" applyProtection="0"/>
    <xf numFmtId="9" fontId="11" fillId="0" borderId="0" applyFont="0" applyFill="0" applyBorder="0" applyAlignment="0" applyProtection="0"/>
  </cellStyleXfs>
  <cellXfs count="699">
    <xf numFmtId="0" fontId="0" fillId="0" borderId="0" xfId="0"/>
    <xf numFmtId="0" fontId="2" fillId="0" borderId="0" xfId="0" applyFont="1" applyFill="1"/>
    <xf numFmtId="0" fontId="0" fillId="0" borderId="0" xfId="0" applyBorder="1"/>
    <xf numFmtId="0" fontId="3" fillId="3" borderId="1" xfId="0" applyFont="1" applyFill="1" applyBorder="1" applyAlignment="1">
      <alignment horizontal="center"/>
    </xf>
    <xf numFmtId="0" fontId="6" fillId="0" borderId="0" xfId="0" applyFont="1" applyBorder="1"/>
    <xf numFmtId="0" fontId="7" fillId="0" borderId="0" xfId="0" applyFont="1" applyFill="1" applyBorder="1"/>
    <xf numFmtId="0" fontId="0" fillId="0" borderId="0" xfId="0" applyFill="1" applyBorder="1"/>
    <xf numFmtId="0" fontId="0" fillId="0" borderId="0" xfId="0" applyFill="1"/>
    <xf numFmtId="0" fontId="4" fillId="0" borderId="0" xfId="0" applyFont="1"/>
    <xf numFmtId="0" fontId="5" fillId="3" borderId="5" xfId="0" applyFont="1" applyFill="1" applyBorder="1" applyAlignment="1">
      <alignment horizontal="center"/>
    </xf>
    <xf numFmtId="0" fontId="5" fillId="0" borderId="5" xfId="0" applyFont="1" applyBorder="1" applyAlignment="1">
      <alignment horizontal="center"/>
    </xf>
    <xf numFmtId="0" fontId="3" fillId="4" borderId="6" xfId="0" applyFont="1" applyFill="1" applyBorder="1"/>
    <xf numFmtId="0" fontId="4" fillId="4" borderId="7" xfId="0" applyFont="1" applyFill="1" applyBorder="1"/>
    <xf numFmtId="0" fontId="4" fillId="4" borderId="8" xfId="0" applyFont="1" applyFill="1" applyBorder="1"/>
    <xf numFmtId="0" fontId="4" fillId="0" borderId="9" xfId="0" applyFont="1" applyBorder="1"/>
    <xf numFmtId="0" fontId="4" fillId="0" borderId="10" xfId="0" applyFont="1" applyBorder="1"/>
    <xf numFmtId="0" fontId="4" fillId="0" borderId="5" xfId="0" applyFont="1" applyBorder="1"/>
    <xf numFmtId="0" fontId="5" fillId="4" borderId="6" xfId="0" applyFont="1" applyFill="1" applyBorder="1"/>
    <xf numFmtId="0" fontId="8" fillId="0" borderId="0" xfId="0" applyFont="1"/>
    <xf numFmtId="0" fontId="5" fillId="0" borderId="10" xfId="0" applyFont="1" applyBorder="1" applyAlignment="1">
      <alignment horizontal="center" wrapText="1"/>
    </xf>
    <xf numFmtId="0" fontId="9" fillId="0" borderId="0" xfId="0" applyFont="1"/>
    <xf numFmtId="0" fontId="3" fillId="3" borderId="2" xfId="0" applyFont="1" applyFill="1" applyBorder="1" applyAlignment="1"/>
    <xf numFmtId="0" fontId="4" fillId="3" borderId="3" xfId="0" applyFont="1" applyFill="1" applyBorder="1" applyAlignment="1"/>
    <xf numFmtId="0" fontId="4" fillId="3" borderId="4" xfId="0" applyFont="1" applyFill="1" applyBorder="1" applyAlignment="1"/>
    <xf numFmtId="0" fontId="0" fillId="0" borderId="2" xfId="0" applyBorder="1" applyAlignment="1"/>
    <xf numFmtId="0" fontId="0" fillId="0" borderId="3" xfId="0" applyBorder="1" applyAlignment="1"/>
    <xf numFmtId="0" fontId="0" fillId="0" borderId="4" xfId="0" applyBorder="1" applyAlignment="1"/>
    <xf numFmtId="0" fontId="0" fillId="0" borderId="0" xfId="0" applyBorder="1" applyAlignment="1"/>
    <xf numFmtId="0" fontId="2" fillId="0" borderId="0" xfId="0" applyFont="1" applyFill="1" applyBorder="1"/>
    <xf numFmtId="0" fontId="3" fillId="0" borderId="0" xfId="0" applyFont="1" applyFill="1" applyBorder="1" applyAlignment="1">
      <alignment horizontal="center"/>
    </xf>
    <xf numFmtId="0" fontId="3" fillId="0" borderId="0" xfId="0" applyFont="1" applyFill="1" applyBorder="1" applyAlignment="1"/>
    <xf numFmtId="0" fontId="5" fillId="0" borderId="0" xfId="0" applyFont="1" applyFill="1" applyBorder="1"/>
    <xf numFmtId="0" fontId="0" fillId="0" borderId="0" xfId="0" applyFill="1" applyBorder="1" applyAlignment="1"/>
    <xf numFmtId="0" fontId="6" fillId="0" borderId="0" xfId="0" applyFont="1" applyFill="1" applyBorder="1"/>
    <xf numFmtId="0" fontId="4" fillId="0" borderId="0" xfId="0" applyFont="1" applyFill="1" applyBorder="1" applyAlignment="1"/>
    <xf numFmtId="3" fontId="4" fillId="0" borderId="9" xfId="0" applyNumberFormat="1" applyFont="1" applyBorder="1"/>
    <xf numFmtId="3" fontId="4" fillId="0" borderId="10" xfId="0" applyNumberFormat="1" applyFont="1" applyBorder="1"/>
    <xf numFmtId="3" fontId="4" fillId="4" borderId="7" xfId="0" applyNumberFormat="1" applyFont="1" applyFill="1" applyBorder="1"/>
    <xf numFmtId="0" fontId="3" fillId="3" borderId="2" xfId="0" applyFont="1" applyFill="1" applyBorder="1" applyAlignment="1">
      <alignment horizontal="center"/>
    </xf>
    <xf numFmtId="0" fontId="5" fillId="0" borderId="10" xfId="0" applyFont="1" applyBorder="1" applyAlignment="1">
      <alignment horizontal="center"/>
    </xf>
    <xf numFmtId="0" fontId="5" fillId="3" borderId="1" xfId="0" applyFont="1" applyFill="1" applyBorder="1"/>
    <xf numFmtId="0" fontId="5" fillId="3" borderId="19" xfId="0" applyFont="1" applyFill="1" applyBorder="1"/>
    <xf numFmtId="0" fontId="12" fillId="3" borderId="20" xfId="0" applyFont="1" applyFill="1" applyBorder="1"/>
    <xf numFmtId="0" fontId="12" fillId="3" borderId="1" xfId="0" applyFont="1" applyFill="1" applyBorder="1"/>
    <xf numFmtId="0" fontId="12" fillId="3" borderId="19" xfId="0" applyFont="1" applyFill="1" applyBorder="1"/>
    <xf numFmtId="0" fontId="4" fillId="0" borderId="10" xfId="0" applyFont="1" applyBorder="1" applyAlignment="1">
      <alignment vertical="center" wrapText="1"/>
    </xf>
    <xf numFmtId="0" fontId="4" fillId="0" borderId="10" xfId="0" applyFont="1" applyBorder="1" applyAlignment="1">
      <alignment horizontal="left" vertical="center" wrapText="1"/>
    </xf>
    <xf numFmtId="0" fontId="5" fillId="0" borderId="0" xfId="0" applyFont="1" applyBorder="1" applyAlignment="1">
      <alignment horizontal="center" wrapText="1"/>
    </xf>
    <xf numFmtId="9" fontId="5" fillId="0" borderId="0" xfId="0" applyNumberFormat="1" applyFont="1" applyBorder="1" applyAlignment="1">
      <alignment horizontal="center" wrapText="1"/>
    </xf>
    <xf numFmtId="9" fontId="4" fillId="0" borderId="0" xfId="0" applyNumberFormat="1" applyFont="1" applyBorder="1"/>
    <xf numFmtId="0" fontId="4" fillId="0" borderId="10" xfId="0" applyFont="1" applyBorder="1" applyAlignment="1">
      <alignment horizontal="center" vertical="center" wrapText="1"/>
    </xf>
    <xf numFmtId="0" fontId="5" fillId="0" borderId="10" xfId="0" applyFont="1" applyBorder="1" applyAlignment="1">
      <alignment vertical="center"/>
    </xf>
    <xf numFmtId="0" fontId="5" fillId="0" borderId="10" xfId="0" applyFont="1" applyBorder="1" applyAlignment="1">
      <alignment horizontal="center" vertical="center"/>
    </xf>
    <xf numFmtId="0" fontId="5" fillId="0" borderId="10" xfId="0" applyFont="1" applyBorder="1" applyAlignment="1">
      <alignment horizontal="center" vertical="center" wrapText="1" shrinkToFit="1"/>
    </xf>
    <xf numFmtId="0" fontId="5" fillId="0" borderId="10" xfId="0" applyFont="1" applyBorder="1" applyAlignment="1">
      <alignment horizontal="center" vertical="center" wrapText="1"/>
    </xf>
    <xf numFmtId="9" fontId="4" fillId="0" borderId="10" xfId="0" applyNumberFormat="1" applyFont="1" applyBorder="1" applyAlignment="1">
      <alignment horizontal="center" vertical="center"/>
    </xf>
    <xf numFmtId="0" fontId="1" fillId="2" borderId="0" xfId="0" applyFont="1" applyFill="1"/>
    <xf numFmtId="0" fontId="14" fillId="2" borderId="0" xfId="0" applyFont="1" applyFill="1"/>
    <xf numFmtId="0" fontId="2" fillId="0" borderId="0" xfId="0" applyFont="1"/>
    <xf numFmtId="0" fontId="4" fillId="3" borderId="3" xfId="0" applyFont="1" applyFill="1" applyBorder="1" applyAlignment="1"/>
    <xf numFmtId="0" fontId="0" fillId="0" borderId="3" xfId="0" applyBorder="1" applyAlignment="1"/>
    <xf numFmtId="0" fontId="4" fillId="3" borderId="4" xfId="0" applyFont="1" applyFill="1" applyBorder="1" applyAlignment="1"/>
    <xf numFmtId="0" fontId="5" fillId="3" borderId="20" xfId="0" applyFont="1" applyFill="1" applyBorder="1"/>
    <xf numFmtId="0" fontId="0" fillId="0" borderId="4" xfId="0" applyBorder="1" applyAlignment="1"/>
    <xf numFmtId="0" fontId="3" fillId="0" borderId="6" xfId="0" applyFont="1" applyBorder="1"/>
    <xf numFmtId="0" fontId="4" fillId="0" borderId="7" xfId="0" applyFont="1" applyBorder="1"/>
    <xf numFmtId="0" fontId="5" fillId="0" borderId="6" xfId="0" applyFont="1" applyBorder="1"/>
    <xf numFmtId="4" fontId="4" fillId="4" borderId="7" xfId="0" applyNumberFormat="1" applyFont="1" applyFill="1" applyBorder="1"/>
    <xf numFmtId="4" fontId="4" fillId="0" borderId="9" xfId="0" applyNumberFormat="1" applyFont="1" applyBorder="1"/>
    <xf numFmtId="0" fontId="0" fillId="0" borderId="3" xfId="0" applyBorder="1" applyAlignment="1">
      <alignment horizontal="left"/>
    </xf>
    <xf numFmtId="165" fontId="0" fillId="0" borderId="2" xfId="0" applyNumberFormat="1" applyBorder="1" applyAlignment="1">
      <alignment horizontal="right"/>
    </xf>
    <xf numFmtId="165" fontId="0" fillId="0" borderId="4" xfId="0" applyNumberFormat="1" applyBorder="1" applyAlignment="1">
      <alignment horizontal="right"/>
    </xf>
    <xf numFmtId="4" fontId="4" fillId="0" borderId="10" xfId="0" applyNumberFormat="1" applyFont="1" applyBorder="1"/>
    <xf numFmtId="4" fontId="4" fillId="0" borderId="5" xfId="0" applyNumberFormat="1" applyFont="1" applyBorder="1"/>
    <xf numFmtId="0" fontId="4" fillId="0" borderId="10" xfId="0" applyFont="1" applyBorder="1" applyAlignment="1">
      <alignment horizontal="center" vertical="center"/>
    </xf>
    <xf numFmtId="0" fontId="4" fillId="0" borderId="10" xfId="0" applyFont="1" applyBorder="1" applyAlignment="1">
      <alignment horizontal="center" vertical="center" wrapText="1" shrinkToFit="1"/>
    </xf>
    <xf numFmtId="9" fontId="4" fillId="0" borderId="10" xfId="0" applyNumberFormat="1" applyFont="1" applyBorder="1" applyAlignment="1">
      <alignment horizontal="center" vertical="center" wrapText="1" shrinkToFit="1"/>
    </xf>
    <xf numFmtId="0" fontId="0" fillId="0" borderId="0" xfId="0" applyFont="1"/>
    <xf numFmtId="0" fontId="10" fillId="0" borderId="0" xfId="0" applyFont="1" applyBorder="1" applyAlignment="1">
      <alignment vertical="center" wrapText="1"/>
    </xf>
    <xf numFmtId="1" fontId="4" fillId="0" borderId="10" xfId="0" applyNumberFormat="1" applyFont="1" applyBorder="1" applyAlignment="1">
      <alignment horizontal="center" vertical="center"/>
    </xf>
    <xf numFmtId="0" fontId="14" fillId="0" borderId="0" xfId="0" applyFont="1" applyFill="1"/>
    <xf numFmtId="0" fontId="8" fillId="0" borderId="1" xfId="0" applyFont="1" applyBorder="1"/>
    <xf numFmtId="0" fontId="8" fillId="0" borderId="2" xfId="0" applyFont="1" applyBorder="1" applyAlignment="1"/>
    <xf numFmtId="0" fontId="8" fillId="0" borderId="3" xfId="0" applyFont="1" applyBorder="1" applyAlignment="1"/>
    <xf numFmtId="49" fontId="13" fillId="0" borderId="1" xfId="0" applyNumberFormat="1" applyFont="1" applyBorder="1" applyAlignment="1">
      <alignment horizontal="right"/>
    </xf>
    <xf numFmtId="0" fontId="4" fillId="0" borderId="8" xfId="0" applyFont="1" applyBorder="1"/>
    <xf numFmtId="0" fontId="3" fillId="0" borderId="21" xfId="0" applyFont="1" applyBorder="1"/>
    <xf numFmtId="0" fontId="4" fillId="0" borderId="22" xfId="0" applyFont="1" applyBorder="1"/>
    <xf numFmtId="0" fontId="4" fillId="0" borderId="10" xfId="0" applyNumberFormat="1" applyFont="1" applyBorder="1" applyAlignment="1">
      <alignment horizontal="center" vertical="center"/>
    </xf>
    <xf numFmtId="0" fontId="10" fillId="0" borderId="10" xfId="0" applyFont="1" applyBorder="1" applyAlignment="1">
      <alignment horizontal="left" vertical="center" wrapText="1"/>
    </xf>
    <xf numFmtId="0" fontId="4" fillId="0" borderId="0" xfId="0" applyFont="1" applyFill="1"/>
    <xf numFmtId="0" fontId="13" fillId="0" borderId="2" xfId="0" applyFont="1" applyBorder="1" applyAlignment="1"/>
    <xf numFmtId="0" fontId="13" fillId="0" borderId="3" xfId="0" applyFont="1" applyBorder="1" applyAlignment="1"/>
    <xf numFmtId="0" fontId="13" fillId="0" borderId="4" xfId="0" applyFont="1" applyBorder="1" applyAlignment="1"/>
    <xf numFmtId="3" fontId="4" fillId="0" borderId="10" xfId="0" applyNumberFormat="1" applyFont="1" applyBorder="1" applyAlignment="1">
      <alignment horizontal="center" vertical="center"/>
    </xf>
    <xf numFmtId="3" fontId="4" fillId="0" borderId="10" xfId="0" applyNumberFormat="1" applyFont="1" applyFill="1" applyBorder="1" applyAlignment="1">
      <alignment horizontal="center" vertical="center"/>
    </xf>
    <xf numFmtId="0" fontId="0" fillId="0" borderId="2" xfId="0" applyBorder="1" applyAlignment="1"/>
    <xf numFmtId="0" fontId="0" fillId="0" borderId="4" xfId="0" applyBorder="1" applyAlignment="1"/>
    <xf numFmtId="0" fontId="0" fillId="0" borderId="3" xfId="0" applyBorder="1" applyAlignment="1"/>
    <xf numFmtId="0" fontId="5" fillId="0" borderId="10" xfId="0" applyFont="1" applyBorder="1" applyAlignment="1">
      <alignment horizontal="center"/>
    </xf>
    <xf numFmtId="0" fontId="4" fillId="3" borderId="3" xfId="0" applyFont="1" applyFill="1" applyBorder="1" applyAlignment="1"/>
    <xf numFmtId="0" fontId="4" fillId="3" borderId="4" xfId="0" applyFont="1" applyFill="1" applyBorder="1" applyAlignment="1"/>
    <xf numFmtId="0" fontId="8" fillId="0" borderId="2" xfId="0" applyFont="1" applyBorder="1" applyAlignment="1"/>
    <xf numFmtId="0" fontId="8" fillId="0" borderId="3" xfId="0" applyFont="1" applyBorder="1" applyAlignment="1"/>
    <xf numFmtId="0" fontId="0" fillId="0" borderId="3" xfId="0" applyBorder="1" applyAlignment="1">
      <alignment horizontal="left"/>
    </xf>
    <xf numFmtId="0" fontId="5" fillId="0" borderId="10" xfId="0" applyFont="1" applyBorder="1" applyAlignment="1">
      <alignment horizontal="center" vertical="center" wrapText="1"/>
    </xf>
    <xf numFmtId="165" fontId="0" fillId="0" borderId="2" xfId="0" applyNumberFormat="1" applyBorder="1" applyAlignment="1">
      <alignment horizontal="right"/>
    </xf>
    <xf numFmtId="165" fontId="0" fillId="0" borderId="4" xfId="0" applyNumberFormat="1" applyBorder="1" applyAlignment="1">
      <alignment horizontal="right"/>
    </xf>
    <xf numFmtId="16" fontId="0" fillId="0" borderId="2" xfId="0" applyNumberFormat="1" applyBorder="1" applyAlignment="1">
      <alignment horizontal="left"/>
    </xf>
    <xf numFmtId="0" fontId="0" fillId="0" borderId="4" xfId="0" applyBorder="1" applyAlignment="1">
      <alignment horizontal="left"/>
    </xf>
    <xf numFmtId="0" fontId="16" fillId="0" borderId="24" xfId="0" applyFont="1" applyBorder="1"/>
    <xf numFmtId="0" fontId="13" fillId="0" borderId="13" xfId="0" applyFont="1" applyBorder="1" applyAlignment="1">
      <alignment horizontal="left"/>
    </xf>
    <xf numFmtId="9" fontId="4" fillId="0" borderId="10" xfId="0" applyNumberFormat="1" applyFont="1" applyBorder="1" applyAlignment="1">
      <alignment horizontal="center" vertical="center" wrapText="1"/>
    </xf>
    <xf numFmtId="0" fontId="17" fillId="0" borderId="0" xfId="0" applyFont="1" applyFill="1" applyBorder="1" applyAlignment="1">
      <alignment vertical="center" wrapText="1"/>
    </xf>
    <xf numFmtId="4" fontId="4" fillId="4" borderId="8" xfId="0" applyNumberFormat="1" applyFont="1" applyFill="1" applyBorder="1"/>
    <xf numFmtId="3" fontId="4" fillId="4" borderId="8" xfId="0" applyNumberFormat="1" applyFont="1" applyFill="1" applyBorder="1"/>
    <xf numFmtId="0" fontId="18" fillId="0" borderId="31" xfId="0" applyFont="1" applyBorder="1" applyAlignment="1">
      <alignment horizontal="center" vertical="center" wrapText="1"/>
    </xf>
    <xf numFmtId="16" fontId="13" fillId="0" borderId="2" xfId="0" applyNumberFormat="1" applyFont="1" applyBorder="1" applyAlignment="1"/>
    <xf numFmtId="0" fontId="4" fillId="3" borderId="3" xfId="0" applyFont="1" applyFill="1" applyBorder="1" applyAlignment="1"/>
    <xf numFmtId="0" fontId="4" fillId="3" borderId="4" xfId="0" applyFont="1" applyFill="1" applyBorder="1" applyAlignment="1"/>
    <xf numFmtId="0" fontId="8" fillId="0" borderId="2" xfId="0" applyFont="1" applyBorder="1" applyAlignment="1"/>
    <xf numFmtId="0" fontId="8" fillId="0" borderId="3" xfId="0" applyFont="1" applyBorder="1" applyAlignment="1"/>
    <xf numFmtId="0" fontId="8" fillId="0" borderId="4" xfId="0" applyFont="1" applyBorder="1" applyAlignment="1"/>
    <xf numFmtId="0" fontId="0" fillId="0" borderId="2" xfId="0" applyBorder="1" applyAlignment="1"/>
    <xf numFmtId="0" fontId="0" fillId="0" borderId="3" xfId="0" applyBorder="1" applyAlignment="1"/>
    <xf numFmtId="0" fontId="0" fillId="0" borderId="4" xfId="0" applyBorder="1" applyAlignment="1"/>
    <xf numFmtId="0" fontId="5" fillId="0" borderId="10" xfId="0" applyFont="1" applyBorder="1" applyAlignment="1">
      <alignment horizontal="center"/>
    </xf>
    <xf numFmtId="0" fontId="1" fillId="2" borderId="0" xfId="0" applyFont="1" applyFill="1" applyAlignment="1">
      <alignment horizontal="center"/>
    </xf>
    <xf numFmtId="0" fontId="5" fillId="0" borderId="10" xfId="0" applyFont="1" applyBorder="1" applyAlignment="1">
      <alignment horizontal="center" vertical="center" wrapText="1"/>
    </xf>
    <xf numFmtId="165" fontId="0" fillId="0" borderId="2" xfId="0" applyNumberFormat="1" applyBorder="1" applyAlignment="1">
      <alignment horizontal="right"/>
    </xf>
    <xf numFmtId="165" fontId="0" fillId="0" borderId="4" xfId="0" applyNumberFormat="1" applyBorder="1" applyAlignment="1">
      <alignment horizontal="right"/>
    </xf>
    <xf numFmtId="0" fontId="0" fillId="0" borderId="3" xfId="0" applyBorder="1" applyAlignment="1">
      <alignment horizontal="left"/>
    </xf>
    <xf numFmtId="0" fontId="4" fillId="0" borderId="10" xfId="0" applyFont="1" applyBorder="1" applyAlignment="1">
      <alignment horizontal="left" vertical="center" wrapText="1"/>
    </xf>
    <xf numFmtId="0" fontId="0" fillId="0" borderId="4" xfId="0" applyBorder="1" applyAlignment="1">
      <alignment horizontal="left"/>
    </xf>
    <xf numFmtId="0" fontId="3" fillId="0" borderId="32" xfId="0" applyFont="1" applyBorder="1"/>
    <xf numFmtId="0" fontId="4" fillId="0" borderId="33" xfId="0" applyFont="1" applyBorder="1"/>
    <xf numFmtId="0" fontId="4" fillId="0" borderId="34" xfId="0" applyFont="1" applyBorder="1"/>
    <xf numFmtId="0" fontId="3" fillId="0" borderId="10" xfId="0" applyFont="1" applyBorder="1"/>
    <xf numFmtId="2" fontId="4" fillId="0" borderId="10" xfId="0" applyNumberFormat="1" applyFont="1" applyBorder="1"/>
    <xf numFmtId="2" fontId="4" fillId="0" borderId="22" xfId="0" applyNumberFormat="1" applyFont="1" applyBorder="1"/>
    <xf numFmtId="2" fontId="5" fillId="0" borderId="7" xfId="0" applyNumberFormat="1" applyFont="1" applyBorder="1"/>
    <xf numFmtId="2" fontId="5" fillId="0" borderId="8" xfId="0" applyNumberFormat="1" applyFont="1" applyBorder="1"/>
    <xf numFmtId="0" fontId="20" fillId="0" borderId="35" xfId="0" applyFont="1" applyBorder="1" applyAlignment="1">
      <alignment vertical="center" wrapText="1"/>
    </xf>
    <xf numFmtId="0" fontId="20" fillId="0" borderId="35" xfId="0" applyFont="1" applyBorder="1" applyAlignment="1">
      <alignment horizontal="center" vertical="center" wrapText="1"/>
    </xf>
    <xf numFmtId="9" fontId="20" fillId="0" borderId="35" xfId="0" applyNumberFormat="1" applyFont="1" applyBorder="1" applyAlignment="1">
      <alignment horizontal="center" vertical="center"/>
    </xf>
    <xf numFmtId="0" fontId="20" fillId="0" borderId="35" xfId="0" applyFont="1" applyBorder="1" applyAlignment="1">
      <alignment horizontal="left" vertical="center" wrapText="1"/>
    </xf>
    <xf numFmtId="9" fontId="20" fillId="0" borderId="35" xfId="2" applyFont="1" applyBorder="1" applyAlignment="1">
      <alignment horizontal="center" vertical="center"/>
    </xf>
    <xf numFmtId="0" fontId="20" fillId="0" borderId="35" xfId="0" applyFont="1" applyBorder="1" applyAlignment="1">
      <alignment horizontal="center" vertical="center"/>
    </xf>
    <xf numFmtId="9" fontId="20" fillId="0" borderId="35" xfId="0" applyNumberFormat="1" applyFont="1" applyBorder="1" applyAlignment="1">
      <alignment horizontal="center" vertical="center" wrapText="1"/>
    </xf>
    <xf numFmtId="2" fontId="4" fillId="0" borderId="7" xfId="0" applyNumberFormat="1" applyFont="1" applyBorder="1"/>
    <xf numFmtId="2" fontId="4" fillId="0" borderId="8" xfId="0" applyNumberFormat="1" applyFont="1" applyBorder="1"/>
    <xf numFmtId="0" fontId="4" fillId="0" borderId="5" xfId="0" applyFont="1" applyBorder="1" applyAlignment="1">
      <alignment horizontal="center"/>
    </xf>
    <xf numFmtId="0" fontId="4" fillId="0" borderId="5" xfId="0" applyFont="1" applyBorder="1" applyAlignment="1">
      <alignment horizontal="right"/>
    </xf>
    <xf numFmtId="0" fontId="4" fillId="0" borderId="5" xfId="0" applyFont="1" applyBorder="1" applyAlignment="1">
      <alignment horizontal="left"/>
    </xf>
    <xf numFmtId="4" fontId="4" fillId="0" borderId="7" xfId="0" applyNumberFormat="1" applyFont="1" applyBorder="1"/>
    <xf numFmtId="4" fontId="4" fillId="0" borderId="8" xfId="0" applyNumberFormat="1" applyFont="1" applyBorder="1"/>
    <xf numFmtId="4" fontId="5" fillId="0" borderId="7" xfId="0" applyNumberFormat="1" applyFont="1" applyBorder="1"/>
    <xf numFmtId="4" fontId="5" fillId="0" borderId="8" xfId="0" applyNumberFormat="1" applyFont="1" applyBorder="1"/>
    <xf numFmtId="49" fontId="20" fillId="0" borderId="35" xfId="0" applyNumberFormat="1" applyFont="1" applyBorder="1" applyAlignment="1">
      <alignment horizontal="center" vertical="center" wrapText="1"/>
    </xf>
    <xf numFmtId="0" fontId="4" fillId="0" borderId="10" xfId="0" applyFont="1" applyBorder="1" applyAlignment="1">
      <alignment wrapText="1"/>
    </xf>
    <xf numFmtId="0" fontId="5" fillId="4" borderId="7" xfId="0" applyFont="1" applyFill="1" applyBorder="1"/>
    <xf numFmtId="16" fontId="13" fillId="0" borderId="2" xfId="0" applyNumberFormat="1" applyFont="1" applyBorder="1" applyAlignment="1">
      <alignment horizontal="right"/>
    </xf>
    <xf numFmtId="167" fontId="20" fillId="0" borderId="35" xfId="0" applyNumberFormat="1" applyFont="1" applyBorder="1" applyAlignment="1">
      <alignment horizontal="center" vertical="center"/>
    </xf>
    <xf numFmtId="0" fontId="0" fillId="0" borderId="2" xfId="0" applyBorder="1" applyAlignment="1"/>
    <xf numFmtId="0" fontId="0" fillId="0" borderId="3" xfId="0" applyBorder="1" applyAlignment="1"/>
    <xf numFmtId="0" fontId="0" fillId="0" borderId="4" xfId="0" applyBorder="1" applyAlignment="1"/>
    <xf numFmtId="0" fontId="5"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left" vertical="center" wrapText="1"/>
    </xf>
    <xf numFmtId="0" fontId="4" fillId="0" borderId="0" xfId="0" applyFont="1" applyBorder="1" applyAlignment="1">
      <alignment vertical="center" wrapText="1"/>
    </xf>
    <xf numFmtId="0" fontId="4" fillId="0" borderId="10" xfId="0" applyFont="1" applyBorder="1" applyAlignment="1">
      <alignment vertical="top" wrapText="1"/>
    </xf>
    <xf numFmtId="0" fontId="11" fillId="0" borderId="0" xfId="0" applyFont="1" applyBorder="1" applyAlignment="1">
      <alignment horizontal="center" vertical="center" wrapText="1"/>
    </xf>
    <xf numFmtId="1" fontId="20" fillId="0" borderId="0"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9" fontId="4" fillId="0" borderId="10" xfId="2" applyFont="1" applyBorder="1" applyAlignment="1">
      <alignment horizontal="center" vertical="center" wrapText="1"/>
    </xf>
    <xf numFmtId="49" fontId="4" fillId="0" borderId="10" xfId="0" applyNumberFormat="1" applyFont="1" applyBorder="1" applyAlignment="1">
      <alignment horizontal="center" vertical="center"/>
    </xf>
    <xf numFmtId="0" fontId="5" fillId="0" borderId="5" xfId="0" applyFont="1" applyFill="1" applyBorder="1" applyAlignment="1">
      <alignment horizontal="center"/>
    </xf>
    <xf numFmtId="0" fontId="22" fillId="0" borderId="10" xfId="0" applyFont="1" applyBorder="1" applyAlignment="1">
      <alignment vertical="top" wrapText="1"/>
    </xf>
    <xf numFmtId="168" fontId="4" fillId="0" borderId="10" xfId="0" applyNumberFormat="1" applyFont="1" applyBorder="1" applyAlignment="1">
      <alignment horizontal="center" vertical="center"/>
    </xf>
    <xf numFmtId="0" fontId="8" fillId="0" borderId="0" xfId="0" applyFont="1" applyBorder="1" applyAlignment="1"/>
    <xf numFmtId="0" fontId="13" fillId="0" borderId="0" xfId="0" applyFont="1" applyBorder="1" applyAlignment="1"/>
    <xf numFmtId="0" fontId="20" fillId="0" borderId="38" xfId="0" applyFont="1" applyBorder="1" applyAlignment="1">
      <alignment vertical="center" wrapText="1"/>
    </xf>
    <xf numFmtId="0" fontId="20" fillId="0" borderId="38" xfId="0" applyFont="1" applyBorder="1" applyAlignment="1">
      <alignment horizontal="center" vertical="center" wrapText="1"/>
    </xf>
    <xf numFmtId="167" fontId="20" fillId="0" borderId="38" xfId="0" applyNumberFormat="1" applyFont="1" applyBorder="1" applyAlignment="1">
      <alignment horizontal="center" vertical="center"/>
    </xf>
    <xf numFmtId="0" fontId="20" fillId="0" borderId="10" xfId="0" applyFont="1" applyBorder="1" applyAlignment="1">
      <alignment vertical="center" wrapText="1"/>
    </xf>
    <xf numFmtId="0" fontId="20" fillId="0" borderId="10" xfId="0" applyFont="1" applyBorder="1" applyAlignment="1">
      <alignment horizontal="center" vertical="center" wrapText="1"/>
    </xf>
    <xf numFmtId="0" fontId="8" fillId="0" borderId="1" xfId="0" applyFont="1" applyBorder="1" applyAlignment="1"/>
    <xf numFmtId="0" fontId="1" fillId="0" borderId="0" xfId="0" applyFont="1" applyFill="1" applyAlignment="1">
      <alignment horizontal="center"/>
    </xf>
    <xf numFmtId="0" fontId="5" fillId="0" borderId="9" xfId="0" applyFont="1" applyBorder="1" applyAlignment="1">
      <alignment horizontal="center" vertical="center"/>
    </xf>
    <xf numFmtId="0" fontId="5" fillId="0" borderId="9" xfId="0" applyFont="1" applyBorder="1" applyAlignment="1">
      <alignment horizontal="center" vertical="center" wrapText="1" shrinkToFit="1"/>
    </xf>
    <xf numFmtId="0" fontId="5" fillId="0" borderId="9" xfId="0" applyFont="1" applyBorder="1" applyAlignment="1">
      <alignment horizontal="center" vertical="center" wrapText="1"/>
    </xf>
    <xf numFmtId="0" fontId="4" fillId="0" borderId="0" xfId="0" applyFont="1" applyBorder="1" applyAlignment="1">
      <alignment horizontal="left" vertical="center" wrapText="1"/>
    </xf>
    <xf numFmtId="0" fontId="18" fillId="0" borderId="0" xfId="0" applyFont="1" applyBorder="1" applyAlignment="1">
      <alignment horizontal="center" vertical="center" wrapText="1"/>
    </xf>
    <xf numFmtId="0" fontId="4" fillId="0" borderId="0" xfId="0" applyFont="1" applyBorder="1" applyAlignment="1">
      <alignment horizontal="center" vertical="center" wrapText="1" shrinkToFit="1"/>
    </xf>
    <xf numFmtId="4" fontId="5" fillId="4" borderId="7" xfId="0" applyNumberFormat="1" applyFont="1" applyFill="1" applyBorder="1"/>
    <xf numFmtId="4" fontId="5" fillId="4" borderId="8" xfId="0" applyNumberFormat="1" applyFont="1" applyFill="1" applyBorder="1"/>
    <xf numFmtId="0" fontId="18" fillId="0" borderId="10" xfId="0" applyFont="1" applyBorder="1" applyAlignment="1">
      <alignment horizontal="center" vertical="center" wrapText="1"/>
    </xf>
    <xf numFmtId="0" fontId="4" fillId="0" borderId="0" xfId="0" applyFont="1" applyBorder="1" applyAlignment="1">
      <alignment vertical="top" wrapText="1"/>
    </xf>
    <xf numFmtId="0" fontId="4" fillId="0" borderId="10" xfId="0" applyFont="1" applyBorder="1" applyAlignment="1">
      <alignment horizontal="centerContinuous" vertical="center"/>
    </xf>
    <xf numFmtId="0" fontId="3" fillId="0" borderId="37" xfId="0" applyFont="1" applyFill="1" applyBorder="1"/>
    <xf numFmtId="0" fontId="4" fillId="0" borderId="39" xfId="0" applyFont="1" applyFill="1" applyBorder="1"/>
    <xf numFmtId="4" fontId="4" fillId="0" borderId="39" xfId="0" applyNumberFormat="1" applyFont="1" applyFill="1" applyBorder="1"/>
    <xf numFmtId="0" fontId="3" fillId="0" borderId="10" xfId="0" applyFont="1" applyFill="1" applyBorder="1"/>
    <xf numFmtId="0" fontId="4" fillId="0" borderId="10" xfId="0" applyFont="1" applyFill="1" applyBorder="1"/>
    <xf numFmtId="4" fontId="4" fillId="0" borderId="10" xfId="0" applyNumberFormat="1" applyFont="1" applyFill="1" applyBorder="1"/>
    <xf numFmtId="4" fontId="4" fillId="0" borderId="36" xfId="0" applyNumberFormat="1" applyFont="1" applyFill="1" applyBorder="1"/>
    <xf numFmtId="0" fontId="4" fillId="0" borderId="10" xfId="0" applyFont="1" applyBorder="1" applyAlignment="1">
      <alignment horizontal="left" vertical="center" wrapText="1"/>
    </xf>
    <xf numFmtId="0" fontId="5" fillId="0" borderId="9" xfId="0" applyFont="1" applyBorder="1" applyAlignment="1">
      <alignment horizontal="center" vertical="center" wrapText="1"/>
    </xf>
    <xf numFmtId="0" fontId="1" fillId="2" borderId="0" xfId="0" applyFont="1" applyFill="1" applyAlignment="1">
      <alignment horizontal="center"/>
    </xf>
    <xf numFmtId="165" fontId="0" fillId="0" borderId="2" xfId="0" applyNumberFormat="1" applyBorder="1" applyAlignment="1">
      <alignment horizontal="right"/>
    </xf>
    <xf numFmtId="165" fontId="0" fillId="0" borderId="4" xfId="0" applyNumberFormat="1" applyBorder="1" applyAlignment="1">
      <alignment horizontal="right"/>
    </xf>
    <xf numFmtId="0" fontId="4" fillId="3" borderId="3" xfId="0" applyFont="1" applyFill="1" applyBorder="1" applyAlignment="1"/>
    <xf numFmtId="0" fontId="4" fillId="3" borderId="4" xfId="0" applyFont="1" applyFill="1" applyBorder="1" applyAlignment="1"/>
    <xf numFmtId="0" fontId="8" fillId="0" borderId="2" xfId="0" applyFont="1" applyBorder="1" applyAlignment="1"/>
    <xf numFmtId="0" fontId="8" fillId="0" borderId="3" xfId="0" applyFont="1" applyBorder="1" applyAlignment="1"/>
    <xf numFmtId="0" fontId="8" fillId="0" borderId="4" xfId="0" applyFont="1" applyBorder="1" applyAlignment="1"/>
    <xf numFmtId="0" fontId="0" fillId="0" borderId="2" xfId="0" applyBorder="1" applyAlignment="1"/>
    <xf numFmtId="0" fontId="0" fillId="0" borderId="3" xfId="0" applyBorder="1" applyAlignment="1"/>
    <xf numFmtId="0" fontId="0" fillId="0" borderId="4" xfId="0" applyBorder="1" applyAlignment="1"/>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0" xfId="0" applyFont="1" applyBorder="1" applyAlignment="1">
      <alignment vertical="center" wrapText="1"/>
    </xf>
    <xf numFmtId="3" fontId="4" fillId="0" borderId="10" xfId="0" applyNumberFormat="1" applyFont="1" applyBorder="1" applyAlignment="1">
      <alignment horizontal="left" vertical="center" wrapText="1"/>
    </xf>
    <xf numFmtId="165" fontId="0" fillId="0" borderId="2" xfId="0" applyNumberFormat="1" applyBorder="1" applyAlignment="1">
      <alignment horizontal="right"/>
    </xf>
    <xf numFmtId="165" fontId="0" fillId="0" borderId="4" xfId="0" applyNumberFormat="1" applyBorder="1" applyAlignment="1">
      <alignment horizontal="right"/>
    </xf>
    <xf numFmtId="0" fontId="5" fillId="0" borderId="10" xfId="0" applyFont="1" applyBorder="1" applyAlignment="1">
      <alignment horizontal="center" vertical="center"/>
    </xf>
    <xf numFmtId="0" fontId="4" fillId="0" borderId="10" xfId="0" applyFont="1" applyBorder="1" applyAlignment="1">
      <alignment horizontal="center" vertical="center" wrapText="1"/>
    </xf>
    <xf numFmtId="0" fontId="1" fillId="2" borderId="0" xfId="0" applyFont="1" applyFill="1" applyAlignment="1">
      <alignment horizontal="center"/>
    </xf>
    <xf numFmtId="0" fontId="0" fillId="0" borderId="2" xfId="0" applyBorder="1" applyAlignment="1"/>
    <xf numFmtId="0" fontId="0" fillId="0" borderId="3" xfId="0" applyBorder="1" applyAlignment="1"/>
    <xf numFmtId="0" fontId="0" fillId="0" borderId="4" xfId="0" applyBorder="1" applyAlignment="1"/>
    <xf numFmtId="0" fontId="4" fillId="3" borderId="3" xfId="0" applyFont="1" applyFill="1" applyBorder="1" applyAlignment="1"/>
    <xf numFmtId="0" fontId="4" fillId="3" borderId="4" xfId="0" applyFont="1" applyFill="1" applyBorder="1" applyAlignment="1"/>
    <xf numFmtId="0" fontId="8" fillId="0" borderId="2" xfId="0" applyFont="1" applyBorder="1" applyAlignment="1"/>
    <xf numFmtId="0" fontId="8" fillId="0" borderId="3" xfId="0" applyFont="1" applyBorder="1" applyAlignment="1"/>
    <xf numFmtId="0" fontId="8" fillId="0" borderId="4" xfId="0" applyFont="1" applyBorder="1" applyAlignment="1"/>
    <xf numFmtId="0" fontId="5" fillId="0" borderId="10" xfId="0" applyFont="1" applyBorder="1" applyAlignment="1">
      <alignment horizontal="center" vertical="center" wrapText="1"/>
    </xf>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0" fontId="5" fillId="0" borderId="9" xfId="0" applyFont="1" applyBorder="1" applyAlignment="1">
      <alignment vertical="center"/>
    </xf>
    <xf numFmtId="0" fontId="13" fillId="0" borderId="3" xfId="0" applyFont="1" applyBorder="1"/>
    <xf numFmtId="0" fontId="0" fillId="0" borderId="4" xfId="0" applyBorder="1"/>
    <xf numFmtId="0" fontId="4" fillId="0" borderId="9" xfId="0" applyFont="1" applyBorder="1" applyAlignment="1">
      <alignment vertical="center" wrapText="1"/>
    </xf>
    <xf numFmtId="49" fontId="23" fillId="0" borderId="10" xfId="0" applyNumberFormat="1" applyFont="1" applyBorder="1" applyAlignment="1">
      <alignment horizontal="center" vertical="center"/>
    </xf>
    <xf numFmtId="0" fontId="20" fillId="0" borderId="10" xfId="0" applyFont="1" applyBorder="1" applyAlignment="1">
      <alignment horizontal="center" vertical="center"/>
    </xf>
    <xf numFmtId="3" fontId="23" fillId="0" borderId="10" xfId="0" applyNumberFormat="1" applyFont="1" applyBorder="1" applyAlignment="1">
      <alignment horizontal="center" vertical="center"/>
    </xf>
    <xf numFmtId="3" fontId="20" fillId="0" borderId="10" xfId="0" applyNumberFormat="1" applyFont="1" applyBorder="1" applyAlignment="1">
      <alignment horizontal="center" vertical="center"/>
    </xf>
    <xf numFmtId="3" fontId="24" fillId="0" borderId="10" xfId="0" applyNumberFormat="1" applyFont="1" applyBorder="1" applyAlignment="1">
      <alignment horizontal="center" vertical="center"/>
    </xf>
    <xf numFmtId="9" fontId="4" fillId="0" borderId="10" xfId="2" applyFont="1" applyBorder="1" applyAlignment="1">
      <alignment horizontal="center" vertical="center"/>
    </xf>
    <xf numFmtId="49" fontId="20" fillId="0" borderId="10" xfId="0" applyNumberFormat="1" applyFont="1" applyBorder="1" applyAlignment="1">
      <alignment horizontal="center" vertical="center"/>
    </xf>
    <xf numFmtId="10" fontId="24" fillId="0" borderId="10" xfId="0" applyNumberFormat="1" applyFont="1" applyBorder="1" applyAlignment="1">
      <alignment horizontal="center" vertical="center"/>
    </xf>
    <xf numFmtId="169" fontId="4" fillId="0" borderId="10" xfId="0" applyNumberFormat="1" applyFont="1" applyBorder="1" applyAlignment="1">
      <alignment horizontal="right"/>
    </xf>
    <xf numFmtId="0" fontId="4" fillId="0" borderId="39" xfId="0" applyFont="1" applyBorder="1"/>
    <xf numFmtId="169" fontId="4" fillId="0" borderId="39" xfId="0" applyNumberFormat="1" applyFont="1" applyBorder="1" applyAlignment="1">
      <alignment horizontal="right"/>
    </xf>
    <xf numFmtId="169" fontId="4" fillId="0" borderId="22" xfId="0" applyNumberFormat="1" applyFont="1" applyBorder="1" applyAlignment="1">
      <alignment horizontal="right"/>
    </xf>
    <xf numFmtId="4" fontId="5" fillId="0" borderId="39" xfId="0" applyNumberFormat="1" applyFont="1" applyFill="1" applyBorder="1"/>
    <xf numFmtId="3" fontId="24" fillId="0" borderId="0" xfId="0" applyNumberFormat="1" applyFont="1" applyFill="1" applyBorder="1" applyAlignment="1">
      <alignment horizontal="center" vertical="center"/>
    </xf>
    <xf numFmtId="0" fontId="4" fillId="0" borderId="10" xfId="0" applyFont="1" applyFill="1" applyBorder="1" applyAlignment="1">
      <alignment horizontal="left" vertical="center" wrapText="1"/>
    </xf>
    <xf numFmtId="3" fontId="24" fillId="0" borderId="10" xfId="0" applyNumberFormat="1" applyFont="1" applyFill="1" applyBorder="1" applyAlignment="1">
      <alignment horizontal="center" vertical="center"/>
    </xf>
    <xf numFmtId="165" fontId="0" fillId="0" borderId="2" xfId="0" applyNumberFormat="1" applyBorder="1" applyAlignment="1">
      <alignment horizontal="right"/>
    </xf>
    <xf numFmtId="165" fontId="0" fillId="0" borderId="4" xfId="0" applyNumberFormat="1" applyBorder="1" applyAlignment="1">
      <alignment horizontal="right"/>
    </xf>
    <xf numFmtId="0" fontId="5" fillId="0" borderId="10" xfId="0" applyFont="1" applyBorder="1" applyAlignment="1">
      <alignment horizontal="center" vertical="center"/>
    </xf>
    <xf numFmtId="0" fontId="0" fillId="0" borderId="3" xfId="0" applyBorder="1" applyAlignment="1">
      <alignment horizontal="left"/>
    </xf>
    <xf numFmtId="0" fontId="4" fillId="3" borderId="3" xfId="0" applyFont="1" applyFill="1" applyBorder="1" applyAlignment="1"/>
    <xf numFmtId="0" fontId="4" fillId="3" borderId="4" xfId="0" applyFont="1" applyFill="1" applyBorder="1" applyAlignment="1"/>
    <xf numFmtId="0" fontId="8" fillId="0" borderId="3" xfId="0" applyFont="1" applyBorder="1" applyAlignment="1"/>
    <xf numFmtId="0" fontId="0" fillId="0" borderId="2" xfId="0" applyBorder="1" applyAlignment="1"/>
    <xf numFmtId="0" fontId="0" fillId="0" borderId="3" xfId="0" applyBorder="1" applyAlignment="1"/>
    <xf numFmtId="0" fontId="0" fillId="0" borderId="4" xfId="0" applyBorder="1" applyAlignment="1"/>
    <xf numFmtId="0" fontId="20" fillId="0" borderId="35" xfId="0" applyFont="1" applyBorder="1" applyAlignment="1">
      <alignment horizontal="center" vertical="center" wrapText="1"/>
    </xf>
    <xf numFmtId="0" fontId="5" fillId="0" borderId="10" xfId="0" applyFont="1" applyBorder="1" applyAlignment="1">
      <alignment horizontal="center" vertical="center" wrapText="1"/>
    </xf>
    <xf numFmtId="0" fontId="0" fillId="0" borderId="4" xfId="0" applyBorder="1" applyAlignment="1">
      <alignment horizontal="left"/>
    </xf>
    <xf numFmtId="4" fontId="4" fillId="0" borderId="40" xfId="0" applyNumberFormat="1" applyFont="1" applyFill="1" applyBorder="1"/>
    <xf numFmtId="170" fontId="25" fillId="0" borderId="10" xfId="0" applyNumberFormat="1" applyFont="1" applyBorder="1" applyAlignment="1">
      <alignment horizontal="center" vertical="center"/>
    </xf>
    <xf numFmtId="49" fontId="4" fillId="0" borderId="10" xfId="0" applyNumberFormat="1" applyFont="1" applyBorder="1" applyAlignment="1">
      <alignment horizontal="center" vertical="center" wrapText="1"/>
    </xf>
    <xf numFmtId="16" fontId="13" fillId="0" borderId="2" xfId="0" applyNumberFormat="1" applyFont="1" applyBorder="1" applyAlignment="1">
      <alignment vertical="center"/>
    </xf>
    <xf numFmtId="10" fontId="4" fillId="0" borderId="10" xfId="0" applyNumberFormat="1" applyFont="1" applyBorder="1" applyAlignment="1">
      <alignment horizontal="center" vertical="center"/>
    </xf>
    <xf numFmtId="0" fontId="13" fillId="0" borderId="13" xfId="0" applyFont="1" applyBorder="1" applyAlignment="1"/>
    <xf numFmtId="9" fontId="4" fillId="0" borderId="41" xfId="0" applyNumberFormat="1" applyFont="1" applyBorder="1" applyAlignment="1">
      <alignment horizontal="center" vertical="center" wrapText="1"/>
    </xf>
    <xf numFmtId="0" fontId="4" fillId="0" borderId="10" xfId="0" applyFont="1" applyFill="1" applyBorder="1" applyAlignment="1">
      <alignment vertical="center" wrapText="1"/>
    </xf>
    <xf numFmtId="49" fontId="4" fillId="0" borderId="0" xfId="0" applyNumberFormat="1" applyFont="1" applyBorder="1" applyAlignment="1">
      <alignment horizontal="center" vertical="center" wrapText="1"/>
    </xf>
    <xf numFmtId="3" fontId="4" fillId="0" borderId="0" xfId="0" applyNumberFormat="1" applyFont="1" applyBorder="1" applyAlignment="1">
      <alignment horizontal="center" vertical="center"/>
    </xf>
    <xf numFmtId="165" fontId="0" fillId="0" borderId="2" xfId="0" applyNumberFormat="1" applyBorder="1" applyAlignment="1">
      <alignment horizontal="right"/>
    </xf>
    <xf numFmtId="165" fontId="0" fillId="0" borderId="4" xfId="0" applyNumberFormat="1" applyBorder="1" applyAlignment="1">
      <alignment horizontal="right"/>
    </xf>
    <xf numFmtId="0" fontId="5" fillId="0" borderId="10" xfId="0" applyFont="1" applyBorder="1" applyAlignment="1">
      <alignment horizontal="center" vertical="center"/>
    </xf>
    <xf numFmtId="0" fontId="0" fillId="0" borderId="3" xfId="0" applyBorder="1" applyAlignment="1">
      <alignment horizontal="left"/>
    </xf>
    <xf numFmtId="0" fontId="0" fillId="0" borderId="2" xfId="0" applyBorder="1" applyAlignment="1"/>
    <xf numFmtId="0" fontId="0" fillId="0" borderId="3" xfId="0" applyBorder="1" applyAlignment="1"/>
    <xf numFmtId="0" fontId="0" fillId="0" borderId="4" xfId="0" applyBorder="1" applyAlignment="1"/>
    <xf numFmtId="0" fontId="4" fillId="3" borderId="3" xfId="0" applyFont="1" applyFill="1" applyBorder="1" applyAlignment="1"/>
    <xf numFmtId="0" fontId="4" fillId="3" borderId="4" xfId="0" applyFont="1" applyFill="1" applyBorder="1" applyAlignment="1"/>
    <xf numFmtId="0" fontId="8" fillId="0" borderId="3" xfId="0" applyFont="1" applyBorder="1" applyAlignment="1"/>
    <xf numFmtId="0" fontId="20" fillId="0" borderId="35" xfId="0" applyFont="1" applyBorder="1" applyAlignment="1">
      <alignment horizontal="center" vertical="center" wrapText="1"/>
    </xf>
    <xf numFmtId="0" fontId="5" fillId="0" borderId="10" xfId="0" applyFont="1" applyBorder="1" applyAlignment="1">
      <alignment horizontal="center" vertical="center" wrapText="1"/>
    </xf>
    <xf numFmtId="0" fontId="0" fillId="0" borderId="4" xfId="0" applyBorder="1" applyAlignment="1">
      <alignment horizontal="left"/>
    </xf>
    <xf numFmtId="0" fontId="4" fillId="0" borderId="10" xfId="0" applyFont="1" applyBorder="1" applyAlignment="1">
      <alignment horizontal="center" vertical="center" wrapText="1"/>
    </xf>
    <xf numFmtId="0" fontId="4" fillId="0" borderId="10" xfId="0" applyFont="1" applyBorder="1" applyAlignment="1">
      <alignment horizontal="center" wrapText="1"/>
    </xf>
    <xf numFmtId="0" fontId="0" fillId="0" borderId="2" xfId="0" applyBorder="1" applyAlignment="1"/>
    <xf numFmtId="0" fontId="0" fillId="0" borderId="3" xfId="0" applyBorder="1" applyAlignment="1"/>
    <xf numFmtId="0" fontId="0" fillId="0" borderId="4" xfId="0" applyBorder="1" applyAlignment="1"/>
    <xf numFmtId="0" fontId="5" fillId="0" borderId="10" xfId="0" applyFont="1" applyBorder="1" applyAlignment="1">
      <alignment horizontal="center"/>
    </xf>
    <xf numFmtId="0" fontId="4" fillId="0" borderId="9" xfId="0" applyFont="1" applyBorder="1" applyAlignment="1">
      <alignment wrapText="1"/>
    </xf>
    <xf numFmtId="0" fontId="26" fillId="0" borderId="42" xfId="0" applyFont="1" applyBorder="1" applyAlignment="1">
      <alignment horizontal="left"/>
    </xf>
    <xf numFmtId="0" fontId="1" fillId="2" borderId="0" xfId="0" applyFont="1" applyFill="1" applyAlignment="1">
      <alignment horizontal="center"/>
    </xf>
    <xf numFmtId="165" fontId="0" fillId="0" borderId="2" xfId="0" applyNumberFormat="1" applyBorder="1" applyAlignment="1">
      <alignment horizontal="right"/>
    </xf>
    <xf numFmtId="165" fontId="0" fillId="0" borderId="4" xfId="0" applyNumberFormat="1" applyBorder="1" applyAlignment="1">
      <alignment horizontal="right"/>
    </xf>
    <xf numFmtId="0" fontId="5" fillId="0" borderId="10" xfId="0" applyFont="1" applyBorder="1" applyAlignment="1">
      <alignment horizontal="center" vertical="center"/>
    </xf>
    <xf numFmtId="0" fontId="4" fillId="0" borderId="10" xfId="0" applyFont="1" applyBorder="1" applyAlignment="1">
      <alignment horizontal="center" vertical="center" wrapText="1"/>
    </xf>
    <xf numFmtId="0" fontId="4" fillId="0" borderId="10" xfId="0" applyFont="1" applyBorder="1" applyAlignment="1">
      <alignment horizontal="center" wrapText="1"/>
    </xf>
    <xf numFmtId="0" fontId="0" fillId="0" borderId="2" xfId="0" applyBorder="1" applyAlignment="1"/>
    <xf numFmtId="0" fontId="0" fillId="0" borderId="3" xfId="0" applyBorder="1" applyAlignment="1"/>
    <xf numFmtId="0" fontId="0" fillId="0" borderId="4" xfId="0" applyBorder="1" applyAlignment="1"/>
    <xf numFmtId="0" fontId="5" fillId="0" borderId="10" xfId="0" applyFont="1" applyBorder="1" applyAlignment="1">
      <alignment horizontal="center"/>
    </xf>
    <xf numFmtId="0" fontId="4" fillId="3" borderId="3" xfId="0" applyFont="1" applyFill="1" applyBorder="1" applyAlignment="1"/>
    <xf numFmtId="0" fontId="4" fillId="3" borderId="4" xfId="0" applyFont="1" applyFill="1" applyBorder="1" applyAlignment="1"/>
    <xf numFmtId="0" fontId="8" fillId="0" borderId="3" xfId="0" applyFont="1" applyBorder="1" applyAlignment="1"/>
    <xf numFmtId="0" fontId="20" fillId="0" borderId="35" xfId="0" applyFont="1" applyBorder="1" applyAlignment="1">
      <alignment horizontal="center" vertical="center" wrapText="1"/>
    </xf>
    <xf numFmtId="0" fontId="20" fillId="0" borderId="35" xfId="0" applyFont="1" applyBorder="1" applyAlignment="1">
      <alignment horizontal="left" vertical="center" wrapText="1"/>
    </xf>
    <xf numFmtId="0" fontId="5" fillId="0" borderId="10" xfId="0" applyFont="1" applyBorder="1" applyAlignment="1">
      <alignment horizontal="center" vertical="center" wrapText="1"/>
    </xf>
    <xf numFmtId="0" fontId="4" fillId="0" borderId="10" xfId="0" applyFont="1" applyBorder="1" applyAlignment="1">
      <alignment horizontal="left" vertical="center" wrapText="1"/>
    </xf>
    <xf numFmtId="0" fontId="28" fillId="0" borderId="0" xfId="0" applyFont="1"/>
    <xf numFmtId="0" fontId="0" fillId="0" borderId="2" xfId="0" applyBorder="1" applyAlignment="1"/>
    <xf numFmtId="0" fontId="0" fillId="0" borderId="3" xfId="0" applyBorder="1" applyAlignment="1"/>
    <xf numFmtId="0" fontId="0" fillId="0" borderId="4" xfId="0" applyBorder="1" applyAlignment="1"/>
    <xf numFmtId="0" fontId="5" fillId="0" borderId="10" xfId="0" applyFont="1" applyBorder="1" applyAlignment="1">
      <alignment horizontal="center"/>
    </xf>
    <xf numFmtId="0" fontId="4" fillId="3" borderId="3" xfId="0" applyFont="1" applyFill="1" applyBorder="1" applyAlignment="1"/>
    <xf numFmtId="0" fontId="4" fillId="3" borderId="4" xfId="0" applyFont="1" applyFill="1" applyBorder="1" applyAlignment="1"/>
    <xf numFmtId="0" fontId="8" fillId="0" borderId="2" xfId="0" applyFont="1" applyBorder="1" applyAlignment="1"/>
    <xf numFmtId="0" fontId="8" fillId="0" borderId="3" xfId="0" applyFont="1" applyBorder="1" applyAlignment="1"/>
    <xf numFmtId="0" fontId="10" fillId="0" borderId="0" xfId="0" applyFont="1" applyBorder="1" applyAlignment="1">
      <alignment horizontal="left" vertical="center" wrapText="1"/>
    </xf>
    <xf numFmtId="165" fontId="0" fillId="0" borderId="2" xfId="0" applyNumberFormat="1" applyBorder="1" applyAlignment="1">
      <alignment horizontal="right"/>
    </xf>
    <xf numFmtId="165" fontId="0" fillId="0" borderId="4" xfId="0" applyNumberFormat="1" applyBorder="1" applyAlignment="1">
      <alignment horizontal="right"/>
    </xf>
    <xf numFmtId="0" fontId="5" fillId="0" borderId="10" xfId="0" applyFont="1" applyBorder="1" applyAlignment="1">
      <alignment horizontal="center" vertical="center"/>
    </xf>
    <xf numFmtId="0" fontId="4" fillId="0" borderId="10" xfId="0" applyFont="1" applyBorder="1" applyAlignment="1">
      <alignment horizontal="center" vertical="center" wrapText="1"/>
    </xf>
    <xf numFmtId="0" fontId="0" fillId="0" borderId="3" xfId="0" applyBorder="1" applyAlignment="1">
      <alignment horizontal="left"/>
    </xf>
    <xf numFmtId="0" fontId="10" fillId="0" borderId="2" xfId="0" applyFont="1" applyBorder="1" applyAlignment="1">
      <alignment horizontal="left" vertical="center" wrapText="1"/>
    </xf>
    <xf numFmtId="0" fontId="4" fillId="0" borderId="10" xfId="0" applyFont="1" applyBorder="1" applyAlignment="1">
      <alignment horizontal="center" wrapText="1"/>
    </xf>
    <xf numFmtId="0" fontId="20" fillId="0" borderId="3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xf>
    <xf numFmtId="0" fontId="4" fillId="4" borderId="13" xfId="0" applyFont="1" applyFill="1" applyBorder="1" applyAlignment="1"/>
    <xf numFmtId="0" fontId="4" fillId="0" borderId="15" xfId="0" applyFont="1" applyBorder="1" applyAlignment="1"/>
    <xf numFmtId="0" fontId="0" fillId="0" borderId="4" xfId="0" applyBorder="1" applyAlignment="1">
      <alignment horizontal="left"/>
    </xf>
    <xf numFmtId="0" fontId="3" fillId="4" borderId="32" xfId="0" applyFont="1" applyFill="1" applyBorder="1"/>
    <xf numFmtId="0" fontId="4" fillId="4" borderId="33" xfId="0" applyFont="1" applyFill="1" applyBorder="1"/>
    <xf numFmtId="4" fontId="4" fillId="0" borderId="9" xfId="0" applyNumberFormat="1" applyFont="1" applyFill="1" applyBorder="1"/>
    <xf numFmtId="0" fontId="3" fillId="0" borderId="9" xfId="0" applyFont="1" applyFill="1" applyBorder="1"/>
    <xf numFmtId="0" fontId="4" fillId="0" borderId="9" xfId="0" applyFont="1" applyFill="1" applyBorder="1"/>
    <xf numFmtId="4" fontId="5" fillId="4" borderId="33" xfId="0" applyNumberFormat="1" applyFont="1" applyFill="1" applyBorder="1"/>
    <xf numFmtId="0" fontId="4" fillId="0" borderId="0" xfId="0" applyFont="1" applyBorder="1" applyAlignment="1">
      <alignment wrapText="1"/>
    </xf>
    <xf numFmtId="10" fontId="4" fillId="0" borderId="10" xfId="0"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 fontId="4" fillId="0" borderId="7" xfId="0" applyNumberFormat="1" applyFont="1" applyFill="1" applyBorder="1"/>
    <xf numFmtId="0" fontId="4" fillId="0" borderId="37" xfId="0" applyFont="1" applyBorder="1"/>
    <xf numFmtId="0" fontId="4" fillId="0" borderId="39" xfId="0" applyFont="1" applyBorder="1" applyAlignment="1">
      <alignment wrapText="1"/>
    </xf>
    <xf numFmtId="4" fontId="4" fillId="0" borderId="39" xfId="0" applyNumberFormat="1" applyFont="1" applyBorder="1"/>
    <xf numFmtId="0" fontId="3" fillId="0" borderId="9" xfId="0" applyFont="1" applyBorder="1"/>
    <xf numFmtId="0" fontId="3" fillId="0" borderId="5" xfId="0" applyFont="1" applyBorder="1"/>
    <xf numFmtId="0" fontId="3" fillId="5" borderId="6" xfId="0" applyFont="1" applyFill="1" applyBorder="1"/>
    <xf numFmtId="0" fontId="4" fillId="5" borderId="7" xfId="0" applyFont="1" applyFill="1" applyBorder="1"/>
    <xf numFmtId="4" fontId="3" fillId="5" borderId="7" xfId="0" applyNumberFormat="1" applyFont="1" applyFill="1" applyBorder="1"/>
    <xf numFmtId="4" fontId="3" fillId="5" borderId="8" xfId="0" applyNumberFormat="1" applyFont="1" applyFill="1" applyBorder="1"/>
    <xf numFmtId="0" fontId="4" fillId="0" borderId="5" xfId="0" applyFont="1" applyFill="1" applyBorder="1" applyAlignment="1">
      <alignment horizontal="left"/>
    </xf>
    <xf numFmtId="0" fontId="4" fillId="0" borderId="10" xfId="0" applyFont="1" applyFill="1" applyBorder="1" applyAlignment="1">
      <alignment horizontal="left"/>
    </xf>
    <xf numFmtId="16" fontId="4" fillId="0" borderId="5" xfId="0" applyNumberFormat="1" applyFont="1" applyBorder="1" applyAlignment="1">
      <alignment horizontal="center"/>
    </xf>
    <xf numFmtId="16" fontId="4" fillId="0" borderId="10" xfId="0" applyNumberFormat="1" applyFont="1" applyBorder="1" applyAlignment="1">
      <alignment horizontal="center"/>
    </xf>
    <xf numFmtId="16" fontId="4" fillId="0" borderId="39" xfId="0" applyNumberFormat="1" applyFont="1" applyBorder="1" applyAlignment="1">
      <alignment horizontal="center"/>
    </xf>
    <xf numFmtId="17" fontId="4" fillId="0" borderId="39" xfId="0" applyNumberFormat="1" applyFont="1" applyBorder="1" applyAlignment="1">
      <alignment horizontal="center"/>
    </xf>
    <xf numFmtId="0" fontId="4" fillId="0" borderId="10" xfId="0" applyFont="1" applyBorder="1" applyAlignment="1">
      <alignment horizontal="right"/>
    </xf>
    <xf numFmtId="16" fontId="4" fillId="0" borderId="9" xfId="0" applyNumberFormat="1" applyFont="1" applyBorder="1" applyAlignment="1">
      <alignment horizontal="center"/>
    </xf>
    <xf numFmtId="0" fontId="3" fillId="0" borderId="39" xfId="0" applyFont="1" applyBorder="1"/>
    <xf numFmtId="0" fontId="5" fillId="0" borderId="0" xfId="0" applyFont="1" applyBorder="1" applyAlignment="1">
      <alignment horizontal="center"/>
    </xf>
    <xf numFmtId="0" fontId="20" fillId="0" borderId="51" xfId="0" applyFont="1" applyBorder="1" applyAlignment="1">
      <alignment horizontal="left" vertical="center" wrapText="1"/>
    </xf>
    <xf numFmtId="0" fontId="4" fillId="0" borderId="10" xfId="0" applyFont="1" applyBorder="1" applyAlignment="1">
      <alignment horizontal="left" wrapText="1"/>
    </xf>
    <xf numFmtId="0" fontId="4" fillId="0" borderId="10" xfId="0" applyFont="1" applyBorder="1" applyAlignment="1">
      <alignment horizontal="center"/>
    </xf>
    <xf numFmtId="49" fontId="20" fillId="0" borderId="51" xfId="0" applyNumberFormat="1" applyFont="1" applyBorder="1" applyAlignment="1">
      <alignment horizontal="center" vertical="center" wrapText="1"/>
    </xf>
    <xf numFmtId="0" fontId="3" fillId="4" borderId="37" xfId="0" applyFont="1" applyFill="1" applyBorder="1"/>
    <xf numFmtId="0" fontId="4" fillId="4" borderId="39" xfId="0" applyFont="1" applyFill="1" applyBorder="1"/>
    <xf numFmtId="0" fontId="5" fillId="3" borderId="19" xfId="0" applyFont="1" applyFill="1" applyBorder="1" applyAlignment="1">
      <alignment vertical="center"/>
    </xf>
    <xf numFmtId="0" fontId="4" fillId="0" borderId="5" xfId="0" applyFont="1" applyFill="1" applyBorder="1" applyAlignment="1">
      <alignment horizontal="left" vertical="center" wrapText="1"/>
    </xf>
    <xf numFmtId="0" fontId="4" fillId="0" borderId="5" xfId="0" applyFont="1" applyBorder="1" applyAlignment="1">
      <alignment horizontal="right" vertical="center"/>
    </xf>
    <xf numFmtId="16" fontId="4" fillId="0" borderId="5" xfId="0" applyNumberFormat="1" applyFont="1" applyBorder="1" applyAlignment="1">
      <alignment horizontal="center" vertical="center"/>
    </xf>
    <xf numFmtId="4" fontId="4" fillId="0" borderId="10" xfId="0" applyNumberFormat="1" applyFont="1" applyBorder="1" applyAlignment="1">
      <alignment vertical="center"/>
    </xf>
    <xf numFmtId="0" fontId="5" fillId="3" borderId="4" xfId="0" applyFont="1" applyFill="1" applyBorder="1"/>
    <xf numFmtId="0" fontId="5" fillId="3" borderId="44" xfId="0" applyFont="1" applyFill="1" applyBorder="1"/>
    <xf numFmtId="0" fontId="5" fillId="3" borderId="48" xfId="0" applyFont="1" applyFill="1" applyBorder="1"/>
    <xf numFmtId="165" fontId="0" fillId="0" borderId="4" xfId="0" applyNumberFormat="1" applyFont="1" applyBorder="1" applyAlignment="1">
      <alignment horizontal="right"/>
    </xf>
    <xf numFmtId="14" fontId="0" fillId="0" borderId="3" xfId="0" applyNumberFormat="1" applyBorder="1" applyAlignment="1">
      <alignment horizontal="left"/>
    </xf>
    <xf numFmtId="0" fontId="0" fillId="0" borderId="5" xfId="0" applyFont="1" applyBorder="1" applyAlignment="1">
      <alignment vertical="center" shrinkToFit="1"/>
    </xf>
    <xf numFmtId="0" fontId="0" fillId="0" borderId="10" xfId="0" applyFont="1" applyBorder="1" applyAlignment="1">
      <alignment vertical="center" shrinkToFit="1"/>
    </xf>
    <xf numFmtId="0" fontId="4" fillId="0" borderId="10" xfId="0" applyFont="1" applyBorder="1" applyAlignment="1">
      <alignment vertical="center" shrinkToFit="1"/>
    </xf>
    <xf numFmtId="0" fontId="4" fillId="0" borderId="10" xfId="0" applyFont="1" applyBorder="1" applyAlignment="1">
      <alignment vertical="center" wrapText="1" shrinkToFit="1"/>
    </xf>
    <xf numFmtId="0" fontId="4" fillId="0" borderId="10" xfId="0" applyFont="1" applyBorder="1" applyAlignment="1">
      <alignment horizontal="left" vertical="center" shrinkToFit="1"/>
    </xf>
    <xf numFmtId="0" fontId="0" fillId="0" borderId="10" xfId="0" applyFont="1" applyBorder="1" applyAlignment="1">
      <alignment vertical="center" wrapText="1" shrinkToFit="1"/>
    </xf>
    <xf numFmtId="9" fontId="0" fillId="0" borderId="9" xfId="0" applyNumberFormat="1" applyBorder="1"/>
    <xf numFmtId="49" fontId="0" fillId="0" borderId="1" xfId="0" applyNumberFormat="1" applyBorder="1"/>
    <xf numFmtId="0" fontId="0" fillId="0" borderId="37" xfId="0" applyBorder="1"/>
    <xf numFmtId="0" fontId="4" fillId="0" borderId="8" xfId="0" applyFont="1" applyBorder="1" applyAlignment="1">
      <alignment horizontal="center"/>
    </xf>
    <xf numFmtId="2" fontId="4" fillId="0" borderId="9" xfId="0" applyNumberFormat="1" applyFont="1" applyBorder="1"/>
    <xf numFmtId="2" fontId="4" fillId="0" borderId="5" xfId="0" applyNumberFormat="1" applyFont="1" applyBorder="1"/>
    <xf numFmtId="0" fontId="4" fillId="0" borderId="40" xfId="0" applyFont="1" applyBorder="1"/>
    <xf numFmtId="2" fontId="4" fillId="0" borderId="40" xfId="0" applyNumberFormat="1" applyFont="1" applyBorder="1"/>
    <xf numFmtId="0" fontId="4" fillId="4" borderId="52" xfId="0" applyFont="1" applyFill="1" applyBorder="1" applyAlignment="1"/>
    <xf numFmtId="4" fontId="4" fillId="4" borderId="39" xfId="0" applyNumberFormat="1" applyFont="1" applyFill="1" applyBorder="1"/>
    <xf numFmtId="4" fontId="4" fillId="4" borderId="36" xfId="0" applyNumberFormat="1" applyFont="1" applyFill="1" applyBorder="1"/>
    <xf numFmtId="0" fontId="5" fillId="4" borderId="0" xfId="0" applyFont="1" applyFill="1" applyBorder="1"/>
    <xf numFmtId="0" fontId="4" fillId="4" borderId="0" xfId="0" applyFont="1" applyFill="1" applyBorder="1" applyAlignment="1"/>
    <xf numFmtId="0" fontId="4" fillId="4" borderId="0" xfId="0" applyFont="1" applyFill="1" applyBorder="1"/>
    <xf numFmtId="4" fontId="4" fillId="4" borderId="0" xfId="0" applyNumberFormat="1" applyFont="1" applyFill="1" applyBorder="1"/>
    <xf numFmtId="49" fontId="4" fillId="0" borderId="10" xfId="0" applyNumberFormat="1" applyFont="1" applyBorder="1" applyAlignment="1">
      <alignment horizontal="center" vertical="top"/>
    </xf>
    <xf numFmtId="0" fontId="4" fillId="0" borderId="10" xfId="0" applyFont="1" applyBorder="1" applyAlignment="1">
      <alignment horizontal="center" vertical="top"/>
    </xf>
    <xf numFmtId="9" fontId="4" fillId="0" borderId="10" xfId="2" applyFont="1" applyBorder="1" applyAlignment="1">
      <alignment horizontal="center" vertical="top"/>
    </xf>
    <xf numFmtId="0" fontId="4" fillId="0" borderId="0" xfId="0" applyFont="1" applyAlignment="1">
      <alignment horizontal="center" vertical="top"/>
    </xf>
    <xf numFmtId="49" fontId="4" fillId="0" borderId="0" xfId="0" applyNumberFormat="1" applyFont="1" applyBorder="1" applyAlignment="1">
      <alignment horizontal="center" vertical="center"/>
    </xf>
    <xf numFmtId="0" fontId="4" fillId="0" borderId="0" xfId="0" applyFont="1" applyBorder="1" applyAlignment="1">
      <alignment horizontal="center" vertical="center"/>
    </xf>
    <xf numFmtId="0" fontId="21" fillId="0" borderId="6" xfId="0" applyFont="1" applyBorder="1" applyAlignment="1">
      <alignment horizontal="left" vertical="top" wrapText="1"/>
    </xf>
    <xf numFmtId="0" fontId="11" fillId="0" borderId="0" xfId="0" applyFont="1" applyAlignment="1"/>
    <xf numFmtId="0" fontId="4" fillId="0" borderId="36" xfId="0" applyFont="1" applyBorder="1" applyAlignment="1">
      <alignment wrapText="1"/>
    </xf>
    <xf numFmtId="0" fontId="4" fillId="0" borderId="17" xfId="0" applyFont="1" applyBorder="1" applyAlignment="1">
      <alignment vertical="top" wrapText="1"/>
    </xf>
    <xf numFmtId="0" fontId="4" fillId="0" borderId="27" xfId="0" applyFont="1" applyBorder="1" applyAlignment="1">
      <alignment wrapText="1"/>
    </xf>
    <xf numFmtId="0" fontId="0" fillId="0" borderId="28" xfId="0" applyBorder="1"/>
    <xf numFmtId="9" fontId="4" fillId="0" borderId="0" xfId="0" applyNumberFormat="1" applyFont="1" applyAlignment="1">
      <alignment vertical="top"/>
    </xf>
    <xf numFmtId="9" fontId="4" fillId="0" borderId="0" xfId="0" applyNumberFormat="1" applyFont="1" applyAlignment="1">
      <alignment horizontal="center"/>
    </xf>
    <xf numFmtId="0" fontId="0" fillId="0" borderId="0" xfId="0" applyAlignment="1"/>
    <xf numFmtId="0" fontId="10" fillId="0" borderId="6" xfId="0" applyFont="1" applyBorder="1" applyAlignment="1">
      <alignment horizontal="left" vertical="center" wrapText="1"/>
    </xf>
    <xf numFmtId="49" fontId="4" fillId="0" borderId="0" xfId="0" applyNumberFormat="1" applyFont="1" applyBorder="1" applyAlignment="1">
      <alignment horizontal="center" vertical="top"/>
    </xf>
    <xf numFmtId="0" fontId="4" fillId="0" borderId="0" xfId="0" applyFont="1" applyBorder="1" applyAlignment="1">
      <alignment horizontal="center" vertical="top"/>
    </xf>
    <xf numFmtId="0" fontId="10" fillId="0" borderId="0" xfId="0" applyFont="1" applyBorder="1" applyAlignment="1">
      <alignment horizontal="center" vertical="center" wrapText="1"/>
    </xf>
    <xf numFmtId="0" fontId="4" fillId="0" borderId="5" xfId="0" applyFont="1" applyBorder="1" applyAlignment="1">
      <alignment vertical="top" wrapText="1"/>
    </xf>
    <xf numFmtId="0" fontId="4" fillId="0" borderId="9" xfId="0" applyFont="1" applyBorder="1" applyAlignment="1">
      <alignment vertical="top" wrapText="1"/>
    </xf>
    <xf numFmtId="0" fontId="0" fillId="0" borderId="0" xfId="0" applyBorder="1" applyAlignment="1">
      <alignment horizontal="left"/>
    </xf>
    <xf numFmtId="0" fontId="5" fillId="0" borderId="17" xfId="0" applyFont="1" applyBorder="1" applyAlignment="1">
      <alignment horizontal="center" vertical="center" wrapText="1"/>
    </xf>
    <xf numFmtId="9" fontId="4" fillId="0" borderId="17" xfId="0" applyNumberFormat="1" applyFont="1" applyBorder="1" applyAlignment="1">
      <alignment horizontal="center" vertical="center" wrapText="1"/>
    </xf>
    <xf numFmtId="9" fontId="4" fillId="0" borderId="0" xfId="0" applyNumberFormat="1" applyFont="1" applyBorder="1" applyAlignment="1">
      <alignment horizontal="center" wrapText="1"/>
    </xf>
    <xf numFmtId="10" fontId="4" fillId="0" borderId="17" xfId="0" applyNumberFormat="1" applyFont="1" applyBorder="1" applyAlignment="1">
      <alignment horizontal="center" vertical="center" wrapText="1"/>
    </xf>
    <xf numFmtId="10" fontId="4" fillId="0" borderId="0" xfId="0" applyNumberFormat="1" applyFont="1" applyBorder="1" applyAlignment="1">
      <alignment horizontal="center" wrapText="1"/>
    </xf>
    <xf numFmtId="0" fontId="4" fillId="0" borderId="10" xfId="0" applyNumberFormat="1" applyFont="1" applyBorder="1" applyAlignment="1">
      <alignment horizontal="center" vertical="center" wrapText="1"/>
    </xf>
    <xf numFmtId="0" fontId="5" fillId="0" borderId="0" xfId="0" applyNumberFormat="1" applyFont="1" applyBorder="1" applyAlignment="1">
      <alignment horizontal="center" wrapText="1"/>
    </xf>
    <xf numFmtId="9" fontId="5" fillId="0" borderId="0" xfId="0" applyNumberFormat="1" applyFont="1" applyBorder="1" applyAlignment="1">
      <alignment horizontal="center"/>
    </xf>
    <xf numFmtId="10" fontId="5" fillId="0" borderId="0" xfId="0" applyNumberFormat="1" applyFont="1" applyBorder="1" applyAlignment="1">
      <alignment horizontal="center" wrapText="1" shrinkToFit="1"/>
    </xf>
    <xf numFmtId="10" fontId="5" fillId="0" borderId="0" xfId="0" applyNumberFormat="1" applyFont="1" applyBorder="1" applyAlignment="1">
      <alignment horizontal="center" wrapText="1"/>
    </xf>
    <xf numFmtId="0" fontId="5" fillId="0" borderId="0" xfId="0" applyFont="1" applyBorder="1" applyAlignment="1">
      <alignment wrapText="1"/>
    </xf>
    <xf numFmtId="0" fontId="4" fillId="0" borderId="0" xfId="0" applyFont="1" applyBorder="1"/>
    <xf numFmtId="49" fontId="0" fillId="0" borderId="1" xfId="0" applyNumberFormat="1" applyBorder="1" applyAlignment="1">
      <alignment horizontal="center"/>
    </xf>
    <xf numFmtId="49" fontId="0" fillId="0" borderId="20" xfId="0" applyNumberFormat="1" applyBorder="1" applyAlignment="1">
      <alignment horizontal="center"/>
    </xf>
    <xf numFmtId="3" fontId="4" fillId="0" borderId="7" xfId="0" applyNumberFormat="1" applyFont="1" applyBorder="1"/>
    <xf numFmtId="3" fontId="4" fillId="0" borderId="5" xfId="0" applyNumberFormat="1" applyFont="1" applyBorder="1"/>
    <xf numFmtId="3" fontId="4" fillId="0" borderId="8" xfId="0" applyNumberFormat="1" applyFont="1" applyBorder="1"/>
    <xf numFmtId="0" fontId="5" fillId="0" borderId="25" xfId="0" applyFont="1" applyBorder="1" applyAlignment="1">
      <alignment horizontal="center"/>
    </xf>
    <xf numFmtId="0" fontId="4" fillId="4" borderId="10" xfId="0" applyFont="1" applyFill="1" applyBorder="1" applyAlignment="1"/>
    <xf numFmtId="0" fontId="4" fillId="4" borderId="10" xfId="0" applyFont="1" applyFill="1" applyBorder="1"/>
    <xf numFmtId="3" fontId="4" fillId="4" borderId="10" xfId="0" applyNumberFormat="1" applyFont="1" applyFill="1" applyBorder="1"/>
    <xf numFmtId="9" fontId="20" fillId="0" borderId="10" xfId="0" applyNumberFormat="1" applyFont="1" applyBorder="1" applyAlignment="1">
      <alignment horizontal="center" wrapText="1"/>
    </xf>
    <xf numFmtId="0" fontId="4" fillId="0" borderId="10" xfId="0" applyFont="1" applyBorder="1" applyAlignment="1">
      <alignment horizontal="left"/>
    </xf>
    <xf numFmtId="10" fontId="20" fillId="0" borderId="5" xfId="0" applyNumberFormat="1" applyFont="1" applyFill="1" applyBorder="1" applyAlignment="1">
      <alignment horizontal="center" wrapText="1"/>
    </xf>
    <xf numFmtId="0" fontId="4" fillId="0" borderId="25" xfId="0" applyFont="1" applyBorder="1" applyAlignment="1">
      <alignment horizontal="left" vertical="top" wrapText="1"/>
    </xf>
    <xf numFmtId="49" fontId="4" fillId="0" borderId="5" xfId="0" applyNumberFormat="1" applyFont="1" applyBorder="1" applyAlignment="1">
      <alignment horizontal="center" vertical="top"/>
    </xf>
    <xf numFmtId="0" fontId="20" fillId="0" borderId="26" xfId="0" applyFont="1" applyBorder="1" applyAlignment="1">
      <alignment horizontal="center" vertical="top" wrapText="1"/>
    </xf>
    <xf numFmtId="0" fontId="0" fillId="0" borderId="27" xfId="0" applyBorder="1"/>
    <xf numFmtId="0" fontId="0" fillId="0" borderId="9" xfId="0" applyBorder="1"/>
    <xf numFmtId="0" fontId="28" fillId="0" borderId="0" xfId="0" applyFont="1" applyAlignment="1">
      <alignment horizontal="center"/>
    </xf>
    <xf numFmtId="0" fontId="28" fillId="0" borderId="0" xfId="0" applyFont="1" applyAlignment="1">
      <alignment horizontal="center" vertical="center"/>
    </xf>
    <xf numFmtId="0" fontId="27" fillId="0" borderId="0" xfId="0" applyFont="1" applyAlignment="1">
      <alignment horizontal="center" vertical="center"/>
    </xf>
    <xf numFmtId="166" fontId="0" fillId="0" borderId="2" xfId="0" applyNumberFormat="1" applyBorder="1" applyAlignment="1"/>
    <xf numFmtId="166" fontId="0" fillId="0" borderId="4" xfId="0" applyNumberFormat="1" applyBorder="1" applyAlignment="1"/>
    <xf numFmtId="0" fontId="3" fillId="3" borderId="2" xfId="0" applyFont="1" applyFill="1" applyBorder="1" applyAlignment="1">
      <alignment horizontal="center"/>
    </xf>
    <xf numFmtId="0" fontId="4" fillId="3" borderId="3" xfId="0" applyFont="1" applyFill="1" applyBorder="1" applyAlignment="1"/>
    <xf numFmtId="0" fontId="4" fillId="3" borderId="4" xfId="0" applyFont="1" applyFill="1" applyBorder="1" applyAlignment="1"/>
    <xf numFmtId="0" fontId="8" fillId="0" borderId="2" xfId="0" applyFont="1" applyBorder="1" applyAlignment="1"/>
    <xf numFmtId="0" fontId="8" fillId="0" borderId="3" xfId="0" applyFont="1" applyBorder="1" applyAlignment="1"/>
    <xf numFmtId="0" fontId="8" fillId="0" borderId="4" xfId="0" applyFont="1" applyBorder="1" applyAlignment="1"/>
    <xf numFmtId="0" fontId="0" fillId="0" borderId="2" xfId="0" applyBorder="1" applyAlignment="1"/>
    <xf numFmtId="0" fontId="0" fillId="0" borderId="3" xfId="0" applyBorder="1" applyAlignment="1"/>
    <xf numFmtId="0" fontId="0" fillId="0" borderId="4" xfId="0" applyBorder="1" applyAlignment="1"/>
    <xf numFmtId="0" fontId="3" fillId="3" borderId="4" xfId="0" applyFont="1" applyFill="1" applyBorder="1" applyAlignment="1">
      <alignment horizontal="center"/>
    </xf>
    <xf numFmtId="0" fontId="10" fillId="0" borderId="17" xfId="0" applyFont="1" applyBorder="1" applyAlignment="1">
      <alignment horizontal="center" vertical="center"/>
    </xf>
    <xf numFmtId="0" fontId="10" fillId="0" borderId="23" xfId="0" applyFont="1" applyBorder="1" applyAlignment="1">
      <alignment horizontal="center" vertical="center"/>
    </xf>
    <xf numFmtId="0" fontId="10" fillId="0" borderId="18" xfId="0" applyFont="1" applyBorder="1" applyAlignment="1">
      <alignment horizontal="center" vertical="center"/>
    </xf>
    <xf numFmtId="0" fontId="4" fillId="0" borderId="25"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8"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8" xfId="0" applyFont="1" applyBorder="1" applyAlignment="1">
      <alignment horizontal="center" vertical="center" wrapText="1"/>
    </xf>
    <xf numFmtId="0" fontId="5" fillId="0" borderId="10" xfId="0" applyFont="1" applyBorder="1" applyAlignment="1">
      <alignment horizontal="center"/>
    </xf>
    <xf numFmtId="0" fontId="4" fillId="0" borderId="17"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7" xfId="0" applyFont="1" applyBorder="1" applyAlignment="1">
      <alignment horizontal="center" vertical="center"/>
    </xf>
    <xf numFmtId="0" fontId="4" fillId="0" borderId="23" xfId="0" applyFont="1" applyBorder="1" applyAlignment="1">
      <alignment horizontal="center" vertical="center"/>
    </xf>
    <xf numFmtId="0" fontId="4" fillId="0" borderId="18" xfId="0" applyFont="1" applyBorder="1" applyAlignment="1">
      <alignment horizontal="center" vertical="center"/>
    </xf>
    <xf numFmtId="0" fontId="4" fillId="0" borderId="10" xfId="0" applyFont="1" applyBorder="1" applyAlignment="1">
      <alignment horizontal="center" vertical="center" wrapText="1"/>
    </xf>
    <xf numFmtId="0" fontId="1" fillId="2" borderId="0" xfId="0" applyFont="1" applyFill="1" applyAlignment="1">
      <alignment horizontal="center"/>
    </xf>
    <xf numFmtId="0" fontId="5" fillId="0" borderId="10" xfId="0" applyFont="1" applyBorder="1" applyAlignment="1">
      <alignment horizontal="center" vertical="center"/>
    </xf>
    <xf numFmtId="165" fontId="0" fillId="0" borderId="2" xfId="0" applyNumberFormat="1" applyBorder="1" applyAlignment="1">
      <alignment horizontal="right"/>
    </xf>
    <xf numFmtId="165" fontId="0" fillId="0" borderId="4" xfId="0" applyNumberFormat="1" applyBorder="1" applyAlignment="1">
      <alignment horizontal="right"/>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9" fillId="0" borderId="14" xfId="0" applyFont="1" applyBorder="1" applyAlignment="1">
      <alignment horizontal="left" vertical="center" wrapText="1"/>
    </xf>
    <xf numFmtId="0" fontId="19" fillId="0" borderId="4"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14" xfId="0" applyFont="1" applyBorder="1" applyAlignment="1">
      <alignment horizontal="left" vertical="center" wrapText="1"/>
    </xf>
    <xf numFmtId="0" fontId="10" fillId="0" borderId="13"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9" fillId="0" borderId="13" xfId="0" applyFont="1" applyBorder="1" applyAlignment="1">
      <alignment horizontal="left" vertical="center" wrapText="1"/>
    </xf>
    <xf numFmtId="0" fontId="4" fillId="0" borderId="46" xfId="0" applyFont="1" applyBorder="1" applyAlignment="1">
      <alignment horizontal="left" vertical="top" wrapText="1"/>
    </xf>
    <xf numFmtId="0" fontId="4" fillId="0" borderId="48" xfId="0" applyFont="1" applyBorder="1" applyAlignment="1">
      <alignment horizontal="left" vertical="top" wrapText="1"/>
    </xf>
    <xf numFmtId="0" fontId="4" fillId="0" borderId="43" xfId="0" applyFont="1" applyBorder="1" applyAlignment="1">
      <alignment horizontal="left" wrapText="1"/>
    </xf>
    <xf numFmtId="0" fontId="4" fillId="0" borderId="44" xfId="0" applyFont="1" applyBorder="1" applyAlignment="1">
      <alignment horizontal="left" wrapText="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48" xfId="0" applyFont="1" applyBorder="1" applyAlignment="1">
      <alignment horizontal="center" vertical="center" wrapText="1"/>
    </xf>
    <xf numFmtId="0" fontId="19" fillId="0" borderId="49"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50" xfId="0" applyFont="1" applyBorder="1" applyAlignment="1">
      <alignment horizontal="center" vertical="center" wrapText="1"/>
    </xf>
    <xf numFmtId="0" fontId="19" fillId="0" borderId="47" xfId="0" applyFont="1" applyBorder="1" applyAlignment="1">
      <alignment horizontal="center" vertical="center" wrapText="1"/>
    </xf>
    <xf numFmtId="0" fontId="19" fillId="0" borderId="43" xfId="0" applyFont="1" applyBorder="1" applyAlignment="1">
      <alignment horizontal="center" vertical="center" wrapText="1"/>
    </xf>
    <xf numFmtId="0" fontId="19" fillId="0" borderId="44"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4" xfId="0" applyFont="1" applyBorder="1" applyAlignment="1">
      <alignment horizontal="left" vertical="center" wrapText="1"/>
    </xf>
    <xf numFmtId="0" fontId="10" fillId="0" borderId="4" xfId="0" applyFont="1" applyBorder="1" applyAlignment="1">
      <alignment horizontal="left"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9" xfId="0" applyFont="1" applyBorder="1" applyAlignment="1">
      <alignment horizontal="center" vertical="center" wrapText="1"/>
    </xf>
    <xf numFmtId="49" fontId="13" fillId="0" borderId="2" xfId="0" applyNumberFormat="1" applyFont="1" applyBorder="1" applyAlignment="1">
      <alignment horizontal="center"/>
    </xf>
    <xf numFmtId="49" fontId="13" fillId="0" borderId="3" xfId="0" applyNumberFormat="1" applyFont="1" applyBorder="1" applyAlignment="1">
      <alignment horizontal="center"/>
    </xf>
    <xf numFmtId="0" fontId="5" fillId="0" borderId="9" xfId="0" applyFont="1" applyBorder="1" applyAlignment="1">
      <alignment horizontal="center" vertical="center" wrapText="1"/>
    </xf>
    <xf numFmtId="14" fontId="13" fillId="0" borderId="2" xfId="0" applyNumberFormat="1" applyFont="1" applyBorder="1" applyAlignment="1">
      <alignment horizontal="center"/>
    </xf>
    <xf numFmtId="0" fontId="13" fillId="0" borderId="3" xfId="0" applyFont="1" applyBorder="1" applyAlignment="1">
      <alignment horizontal="center"/>
    </xf>
    <xf numFmtId="0" fontId="4" fillId="0" borderId="9" xfId="0" applyFont="1" applyBorder="1" applyAlignment="1">
      <alignment horizontal="center" vertical="center" wrapText="1"/>
    </xf>
    <xf numFmtId="0" fontId="4" fillId="0" borderId="10" xfId="0" applyFont="1" applyBorder="1" applyAlignment="1">
      <alignment horizontal="center" wrapText="1"/>
    </xf>
    <xf numFmtId="0" fontId="4" fillId="0" borderId="17" xfId="0" applyFont="1" applyBorder="1" applyAlignment="1">
      <alignment vertical="center" wrapText="1"/>
    </xf>
    <xf numFmtId="0" fontId="4" fillId="0" borderId="23" xfId="0" applyFont="1" applyBorder="1" applyAlignment="1">
      <alignment vertical="center" wrapText="1"/>
    </xf>
    <xf numFmtId="0" fontId="4" fillId="0" borderId="18" xfId="0" applyFont="1" applyBorder="1" applyAlignment="1">
      <alignment vertical="center" wrapText="1"/>
    </xf>
    <xf numFmtId="0" fontId="4" fillId="0" borderId="17" xfId="0" applyFont="1" applyBorder="1" applyAlignment="1">
      <alignment horizontal="left" vertical="center" wrapText="1"/>
    </xf>
    <xf numFmtId="0" fontId="4" fillId="0" borderId="23" xfId="0" applyFont="1" applyBorder="1" applyAlignment="1">
      <alignment horizontal="left" vertical="center" wrapText="1"/>
    </xf>
    <xf numFmtId="0" fontId="4" fillId="0" borderId="18" xfId="0" applyFont="1" applyBorder="1" applyAlignment="1">
      <alignment horizontal="left" vertical="center" wrapText="1"/>
    </xf>
    <xf numFmtId="3" fontId="23" fillId="0" borderId="5" xfId="0" applyNumberFormat="1" applyFont="1" applyBorder="1" applyAlignment="1">
      <alignment horizontal="center" vertical="center"/>
    </xf>
    <xf numFmtId="3" fontId="23" fillId="0" borderId="9" xfId="0" applyNumberFormat="1" applyFont="1" applyBorder="1" applyAlignment="1">
      <alignment horizontal="center" vertical="center"/>
    </xf>
    <xf numFmtId="0" fontId="20" fillId="0" borderId="35" xfId="0" applyFont="1" applyBorder="1" applyAlignment="1">
      <alignment horizontal="center" vertical="center" wrapText="1"/>
    </xf>
    <xf numFmtId="0" fontId="20" fillId="0" borderId="35" xfId="0" applyFont="1" applyBorder="1" applyAlignment="1">
      <alignment horizontal="left" vertical="center" wrapText="1"/>
    </xf>
    <xf numFmtId="0" fontId="5" fillId="0" borderId="10"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13" fillId="0" borderId="2" xfId="0" applyFont="1" applyBorder="1" applyAlignment="1">
      <alignment horizontal="left"/>
    </xf>
    <xf numFmtId="0" fontId="13" fillId="0" borderId="3" xfId="0" applyFont="1" applyBorder="1" applyAlignment="1">
      <alignment horizontal="left"/>
    </xf>
    <xf numFmtId="2" fontId="0" fillId="0" borderId="2" xfId="0" applyNumberFormat="1" applyBorder="1" applyAlignment="1"/>
    <xf numFmtId="2" fontId="0" fillId="0" borderId="4" xfId="0" applyNumberFormat="1" applyBorder="1" applyAlignment="1"/>
    <xf numFmtId="0" fontId="5" fillId="0" borderId="17" xfId="0" applyFont="1" applyBorder="1" applyAlignment="1">
      <alignment horizontal="center"/>
    </xf>
    <xf numFmtId="0" fontId="5" fillId="0" borderId="23" xfId="0" applyFont="1" applyBorder="1" applyAlignment="1">
      <alignment horizontal="center"/>
    </xf>
    <xf numFmtId="0" fontId="5" fillId="0" borderId="18" xfId="0" applyFont="1" applyBorder="1" applyAlignment="1">
      <alignment horizontal="center"/>
    </xf>
    <xf numFmtId="0" fontId="15" fillId="0" borderId="17"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18" xfId="0" applyFont="1" applyBorder="1" applyAlignment="1">
      <alignment horizontal="center" vertical="center" wrapText="1"/>
    </xf>
    <xf numFmtId="0" fontId="5" fillId="0" borderId="17" xfId="0" applyFont="1" applyBorder="1" applyAlignment="1">
      <alignment horizontal="center" vertical="center"/>
    </xf>
    <xf numFmtId="0" fontId="5" fillId="0" borderId="23" xfId="0" applyFont="1" applyBorder="1" applyAlignment="1">
      <alignment horizontal="center" vertical="center"/>
    </xf>
    <xf numFmtId="0" fontId="5" fillId="0" borderId="18" xfId="0" applyFont="1" applyBorder="1" applyAlignment="1">
      <alignment horizontal="center" vertical="center"/>
    </xf>
    <xf numFmtId="0" fontId="4" fillId="0" borderId="10" xfId="0" applyFont="1" applyBorder="1" applyAlignment="1">
      <alignment horizontal="left" vertical="center" wrapText="1"/>
    </xf>
    <xf numFmtId="0" fontId="17" fillId="0" borderId="13"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5" fillId="0" borderId="11" xfId="0" applyFont="1" applyBorder="1" applyAlignment="1">
      <alignment horizontal="center"/>
    </xf>
    <xf numFmtId="0" fontId="5" fillId="0" borderId="12" xfId="0" applyFont="1" applyBorder="1" applyAlignment="1">
      <alignment horizontal="center"/>
    </xf>
    <xf numFmtId="0" fontId="4" fillId="4" borderId="13" xfId="0" applyFont="1" applyFill="1" applyBorder="1" applyAlignment="1"/>
    <xf numFmtId="0" fontId="4" fillId="4" borderId="14" xfId="0" applyFont="1" applyFill="1" applyBorder="1" applyAlignment="1"/>
    <xf numFmtId="0" fontId="4" fillId="0" borderId="15" xfId="0" applyFont="1" applyBorder="1" applyAlignment="1"/>
    <xf numFmtId="0" fontId="4" fillId="0" borderId="16" xfId="0" applyFont="1" applyBorder="1" applyAlignment="1"/>
    <xf numFmtId="0" fontId="4" fillId="0" borderId="11" xfId="0" applyFont="1" applyBorder="1" applyAlignment="1"/>
    <xf numFmtId="0" fontId="4" fillId="0" borderId="12" xfId="0" applyFont="1" applyBorder="1" applyAlignment="1"/>
    <xf numFmtId="0" fontId="10" fillId="0" borderId="17" xfId="0" applyFont="1" applyBorder="1" applyAlignment="1">
      <alignment horizontal="left" vertical="center" wrapText="1"/>
    </xf>
    <xf numFmtId="0" fontId="10" fillId="0" borderId="23" xfId="0" applyFont="1" applyBorder="1" applyAlignment="1">
      <alignment horizontal="left" vertical="center" wrapText="1"/>
    </xf>
    <xf numFmtId="0" fontId="10" fillId="0" borderId="18" xfId="0" applyFont="1" applyBorder="1" applyAlignment="1">
      <alignment horizontal="left" vertical="center" wrapText="1"/>
    </xf>
    <xf numFmtId="0" fontId="4" fillId="0" borderId="25" xfId="0" applyFont="1" applyBorder="1" applyAlignment="1">
      <alignment vertical="center" wrapText="1"/>
    </xf>
    <xf numFmtId="0" fontId="4" fillId="0" borderId="29" xfId="0" applyFont="1" applyBorder="1" applyAlignment="1">
      <alignment vertical="center" wrapText="1"/>
    </xf>
    <xf numFmtId="0" fontId="4" fillId="0" borderId="26" xfId="0" applyFont="1" applyBorder="1" applyAlignment="1">
      <alignment vertical="center" wrapText="1"/>
    </xf>
    <xf numFmtId="49" fontId="13" fillId="0" borderId="4" xfId="0" applyNumberFormat="1" applyFont="1" applyBorder="1" applyAlignment="1">
      <alignment horizontal="center"/>
    </xf>
    <xf numFmtId="0" fontId="5" fillId="0" borderId="17" xfId="0" applyFont="1" applyBorder="1" applyAlignment="1">
      <alignment horizontal="left" vertical="center"/>
    </xf>
    <xf numFmtId="0" fontId="5" fillId="0" borderId="23" xfId="0" applyFont="1" applyBorder="1" applyAlignment="1">
      <alignment horizontal="left" vertical="center"/>
    </xf>
    <xf numFmtId="0" fontId="5" fillId="0" borderId="18" xfId="0" applyFont="1" applyBorder="1" applyAlignment="1">
      <alignment horizontal="left" vertical="center"/>
    </xf>
    <xf numFmtId="0" fontId="5" fillId="0" borderId="17" xfId="0" applyFont="1" applyBorder="1" applyAlignment="1">
      <alignment horizontal="left" shrinkToFit="1"/>
    </xf>
    <xf numFmtId="0" fontId="5" fillId="0" borderId="23" xfId="0" applyFont="1" applyBorder="1" applyAlignment="1">
      <alignment horizontal="left" shrinkToFit="1"/>
    </xf>
    <xf numFmtId="0" fontId="5" fillId="0" borderId="18" xfId="0" applyFont="1" applyBorder="1" applyAlignment="1">
      <alignment horizontal="left" shrinkToFit="1"/>
    </xf>
    <xf numFmtId="0" fontId="0" fillId="0" borderId="17" xfId="0" applyFont="1" applyBorder="1" applyAlignment="1">
      <alignment horizontal="center" vertical="center" shrinkToFit="1"/>
    </xf>
    <xf numFmtId="0" fontId="0" fillId="0" borderId="23" xfId="0" applyFont="1" applyBorder="1" applyAlignment="1">
      <alignment horizontal="center" vertical="center" shrinkToFit="1"/>
    </xf>
    <xf numFmtId="0" fontId="0" fillId="0" borderId="18" xfId="0" applyFont="1" applyBorder="1" applyAlignment="1">
      <alignment horizontal="center" vertical="center" shrinkToFit="1"/>
    </xf>
    <xf numFmtId="0" fontId="0" fillId="0" borderId="25" xfId="0" applyFont="1" applyBorder="1" applyAlignment="1">
      <alignment horizontal="center" vertical="center" shrinkToFit="1"/>
    </xf>
    <xf numFmtId="0" fontId="0" fillId="0" borderId="29" xfId="0" applyFont="1" applyBorder="1" applyAlignment="1">
      <alignment horizontal="center" vertical="center" shrinkToFit="1"/>
    </xf>
    <xf numFmtId="0" fontId="0" fillId="0" borderId="26"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37" xfId="0" applyFont="1" applyBorder="1" applyAlignment="1">
      <alignment horizontal="center" vertical="center" shrinkToFit="1"/>
    </xf>
    <xf numFmtId="0" fontId="0" fillId="0" borderId="27" xfId="0" applyFont="1" applyBorder="1" applyAlignment="1">
      <alignment horizontal="center" vertical="center" shrinkToFit="1"/>
    </xf>
    <xf numFmtId="0" fontId="0" fillId="0" borderId="30" xfId="0" applyFont="1" applyBorder="1" applyAlignment="1">
      <alignment horizontal="center" vertical="center" shrinkToFit="1"/>
    </xf>
    <xf numFmtId="0" fontId="0" fillId="0" borderId="28" xfId="0" applyFont="1" applyBorder="1" applyAlignment="1">
      <alignment horizontal="center" vertical="center" shrinkToFit="1"/>
    </xf>
    <xf numFmtId="0" fontId="5" fillId="0" borderId="17" xfId="0" applyFont="1" applyBorder="1" applyAlignment="1">
      <alignment horizontal="left"/>
    </xf>
    <xf numFmtId="0" fontId="5" fillId="0" borderId="23" xfId="0" applyFont="1" applyBorder="1" applyAlignment="1">
      <alignment horizontal="left"/>
    </xf>
    <xf numFmtId="0" fontId="5" fillId="0" borderId="18" xfId="0" applyFont="1" applyBorder="1" applyAlignment="1">
      <alignment horizontal="left"/>
    </xf>
    <xf numFmtId="0" fontId="4" fillId="0" borderId="17" xfId="0" applyFont="1" applyBorder="1" applyAlignment="1"/>
    <xf numFmtId="0" fontId="4" fillId="0" borderId="18" xfId="0" applyFont="1" applyBorder="1" applyAlignment="1"/>
    <xf numFmtId="14" fontId="0" fillId="0" borderId="2" xfId="0" applyNumberFormat="1" applyBorder="1" applyAlignment="1">
      <alignment horizontal="left"/>
    </xf>
    <xf numFmtId="0" fontId="13" fillId="0" borderId="4" xfId="0" applyFont="1" applyBorder="1" applyAlignment="1">
      <alignment horizontal="left"/>
    </xf>
    <xf numFmtId="0" fontId="4" fillId="0" borderId="25" xfId="0" applyFont="1" applyBorder="1" applyAlignment="1">
      <alignment wrapText="1"/>
    </xf>
    <xf numFmtId="0" fontId="4" fillId="0" borderId="26" xfId="0" applyFont="1" applyBorder="1" applyAlignment="1">
      <alignment wrapText="1"/>
    </xf>
    <xf numFmtId="0" fontId="4" fillId="0" borderId="27" xfId="0" applyFont="1" applyBorder="1" applyAlignment="1">
      <alignment wrapText="1"/>
    </xf>
    <xf numFmtId="0" fontId="4" fillId="0" borderId="28" xfId="0" applyFont="1" applyBorder="1" applyAlignment="1">
      <alignment wrapText="1"/>
    </xf>
    <xf numFmtId="0" fontId="4" fillId="0" borderId="5" xfId="0" applyFont="1" applyBorder="1" applyAlignment="1">
      <alignment vertical="top" wrapText="1"/>
    </xf>
    <xf numFmtId="0" fontId="4" fillId="0" borderId="9" xfId="0" applyFont="1" applyBorder="1" applyAlignment="1">
      <alignment vertical="top" wrapText="1"/>
    </xf>
    <xf numFmtId="49" fontId="4" fillId="0" borderId="5" xfId="0" applyNumberFormat="1" applyFont="1" applyBorder="1" applyAlignment="1">
      <alignment horizontal="center" vertical="top"/>
    </xf>
    <xf numFmtId="49" fontId="4" fillId="0" borderId="9" xfId="0" applyNumberFormat="1" applyFont="1" applyBorder="1" applyAlignment="1">
      <alignment horizontal="center" vertical="top"/>
    </xf>
    <xf numFmtId="0" fontId="4" fillId="0" borderId="5" xfId="0" applyFont="1" applyBorder="1" applyAlignment="1">
      <alignment horizontal="center" vertical="top"/>
    </xf>
    <xf numFmtId="0" fontId="4" fillId="0" borderId="9" xfId="0" applyFont="1" applyBorder="1" applyAlignment="1">
      <alignment horizontal="center" vertical="top"/>
    </xf>
    <xf numFmtId="49" fontId="4" fillId="0" borderId="5" xfId="0" applyNumberFormat="1" applyFont="1" applyBorder="1" applyAlignment="1">
      <alignment horizontal="center" vertical="center"/>
    </xf>
    <xf numFmtId="49" fontId="4" fillId="0" borderId="9" xfId="0" applyNumberFormat="1" applyFont="1" applyBorder="1" applyAlignment="1">
      <alignment horizontal="center" vertical="center"/>
    </xf>
    <xf numFmtId="0" fontId="4" fillId="0" borderId="5" xfId="0" applyFont="1" applyBorder="1" applyAlignment="1">
      <alignment horizontal="center" vertical="center"/>
    </xf>
    <xf numFmtId="0" fontId="4" fillId="0" borderId="9" xfId="0" applyFont="1" applyBorder="1" applyAlignment="1">
      <alignment horizontal="center" vertical="center"/>
    </xf>
    <xf numFmtId="0" fontId="4" fillId="0" borderId="25" xfId="0" applyFont="1" applyBorder="1" applyAlignment="1">
      <alignment vertical="top" wrapText="1"/>
    </xf>
    <xf numFmtId="0" fontId="4" fillId="0" borderId="26" xfId="0" applyFont="1" applyBorder="1" applyAlignment="1">
      <alignment vertical="top" wrapText="1"/>
    </xf>
    <xf numFmtId="0" fontId="4" fillId="0" borderId="36" xfId="0" applyFont="1" applyBorder="1" applyAlignment="1">
      <alignment vertical="top" wrapText="1"/>
    </xf>
    <xf numFmtId="0" fontId="4" fillId="0" borderId="37" xfId="0" applyFont="1" applyBorder="1" applyAlignment="1">
      <alignmen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10" fillId="0" borderId="2" xfId="0" applyFont="1" applyBorder="1" applyAlignment="1">
      <alignment horizontal="center" vertical="center" wrapText="1"/>
    </xf>
    <xf numFmtId="4" fontId="0" fillId="0" borderId="2" xfId="0" applyNumberFormat="1" applyBorder="1" applyAlignment="1"/>
    <xf numFmtId="4" fontId="0" fillId="0" borderId="4" xfId="0" applyNumberFormat="1" applyBorder="1" applyAlignment="1"/>
    <xf numFmtId="49" fontId="0" fillId="0" borderId="2" xfId="0" applyNumberFormat="1" applyBorder="1" applyAlignment="1">
      <alignment horizontal="right"/>
    </xf>
    <xf numFmtId="49" fontId="0" fillId="0" borderId="4" xfId="0" applyNumberFormat="1" applyBorder="1" applyAlignment="1">
      <alignment horizontal="right"/>
    </xf>
    <xf numFmtId="0" fontId="0" fillId="0" borderId="14" xfId="0" applyBorder="1" applyAlignment="1"/>
    <xf numFmtId="0" fontId="3" fillId="3" borderId="3" xfId="0" applyFont="1" applyFill="1" applyBorder="1" applyAlignment="1">
      <alignment horizontal="center"/>
    </xf>
    <xf numFmtId="0" fontId="3" fillId="3" borderId="14" xfId="0" applyFont="1"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4" xfId="0" applyBorder="1" applyAlignment="1">
      <alignment horizontal="center"/>
    </xf>
    <xf numFmtId="0" fontId="4" fillId="0" borderId="0" xfId="0" applyFont="1" applyBorder="1" applyAlignment="1"/>
    <xf numFmtId="49" fontId="4" fillId="0" borderId="25" xfId="0" applyNumberFormat="1" applyFont="1" applyBorder="1" applyAlignment="1">
      <alignment horizontal="center" vertical="center" wrapText="1"/>
    </xf>
    <xf numFmtId="49" fontId="4" fillId="0" borderId="29"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36"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37" xfId="0" applyNumberFormat="1" applyFont="1" applyBorder="1" applyAlignment="1">
      <alignment horizontal="center" vertical="center" wrapText="1"/>
    </xf>
    <xf numFmtId="49" fontId="4" fillId="0" borderId="27" xfId="0"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166" fontId="0" fillId="0" borderId="2" xfId="0" applyNumberFormat="1" applyBorder="1" applyAlignment="1">
      <alignment horizontal="right"/>
    </xf>
    <xf numFmtId="166" fontId="0" fillId="0" borderId="4" xfId="0" applyNumberFormat="1" applyBorder="1" applyAlignment="1">
      <alignment horizontal="right"/>
    </xf>
    <xf numFmtId="16" fontId="0" fillId="0" borderId="2" xfId="0" applyNumberFormat="1" applyBorder="1" applyAlignment="1">
      <alignment horizontal="left"/>
    </xf>
    <xf numFmtId="0" fontId="0" fillId="0" borderId="4" xfId="0" applyBorder="1" applyAlignment="1">
      <alignment horizontal="left"/>
    </xf>
    <xf numFmtId="0" fontId="10" fillId="0" borderId="5" xfId="0" applyFont="1" applyBorder="1" applyAlignment="1">
      <alignment horizontal="left" vertical="center" wrapText="1"/>
    </xf>
    <xf numFmtId="0" fontId="10" fillId="0" borderId="39" xfId="0" applyFont="1" applyBorder="1" applyAlignment="1">
      <alignment horizontal="left" vertical="center" wrapText="1"/>
    </xf>
    <xf numFmtId="0" fontId="10" fillId="0" borderId="9" xfId="0" applyFont="1" applyBorder="1" applyAlignment="1">
      <alignment horizontal="left" vertical="center" wrapText="1"/>
    </xf>
    <xf numFmtId="0" fontId="10"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26" xfId="0" applyBorder="1" applyAlignment="1">
      <alignment horizontal="center" vertical="center" wrapText="1"/>
    </xf>
    <xf numFmtId="0" fontId="0" fillId="0" borderId="36" xfId="0" applyBorder="1" applyAlignment="1">
      <alignment horizontal="center" vertical="center" wrapText="1"/>
    </xf>
    <xf numFmtId="0" fontId="0" fillId="0" borderId="0" xfId="0" applyAlignment="1">
      <alignment horizontal="center" vertical="center" wrapText="1"/>
    </xf>
    <xf numFmtId="0" fontId="0" fillId="0" borderId="37"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8" xfId="0" applyBorder="1" applyAlignment="1">
      <alignment horizontal="center" vertical="center" wrapText="1"/>
    </xf>
    <xf numFmtId="0" fontId="10" fillId="0" borderId="10" xfId="0" applyFont="1" applyBorder="1" applyAlignment="1">
      <alignment horizontal="center" vertical="center" wrapText="1"/>
    </xf>
    <xf numFmtId="3" fontId="0" fillId="0" borderId="2" xfId="0" applyNumberFormat="1" applyBorder="1" applyAlignment="1"/>
    <xf numFmtId="0" fontId="0" fillId="0" borderId="3" xfId="0" applyBorder="1" applyAlignment="1">
      <alignment horizontal="left" vertical="center" wrapText="1"/>
    </xf>
    <xf numFmtId="0" fontId="0" fillId="0" borderId="4" xfId="0" applyBorder="1" applyAlignment="1">
      <alignment horizontal="left" vertical="center" wrapText="1"/>
    </xf>
    <xf numFmtId="16" fontId="0" fillId="0" borderId="2" xfId="0" applyNumberFormat="1" applyBorder="1" applyAlignment="1">
      <alignment horizontal="center"/>
    </xf>
    <xf numFmtId="0" fontId="0" fillId="0" borderId="4" xfId="0" applyBorder="1" applyAlignment="1">
      <alignment horizontal="center"/>
    </xf>
    <xf numFmtId="1" fontId="4" fillId="0" borderId="5" xfId="0" applyNumberFormat="1" applyFont="1" applyBorder="1" applyAlignment="1">
      <alignment horizontal="center" vertical="center" wrapText="1"/>
    </xf>
    <xf numFmtId="1" fontId="4" fillId="0" borderId="9" xfId="0" applyNumberFormat="1" applyFont="1" applyBorder="1" applyAlignment="1">
      <alignment horizontal="center" vertical="center" wrapText="1"/>
    </xf>
    <xf numFmtId="0" fontId="4" fillId="0" borderId="25" xfId="0" applyFont="1" applyBorder="1" applyAlignment="1">
      <alignment horizontal="left" vertical="center" wrapText="1"/>
    </xf>
    <xf numFmtId="0" fontId="4" fillId="0" borderId="29" xfId="0" applyFont="1" applyBorder="1" applyAlignment="1">
      <alignment horizontal="left"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4" fillId="0" borderId="30" xfId="0" applyFont="1" applyBorder="1" applyAlignment="1">
      <alignment horizontal="left" vertical="center" wrapText="1"/>
    </xf>
    <xf numFmtId="0" fontId="4" fillId="0" borderId="28" xfId="0" applyFont="1" applyBorder="1" applyAlignment="1">
      <alignment horizontal="lef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19" fillId="0" borderId="3" xfId="0" quotePrefix="1" applyFont="1" applyBorder="1" applyAlignment="1">
      <alignment horizontal="left" vertical="center" wrapText="1"/>
    </xf>
    <xf numFmtId="0" fontId="13" fillId="0" borderId="13" xfId="0" applyFont="1" applyBorder="1" applyAlignment="1">
      <alignment horizontal="left" vertical="center" wrapText="1"/>
    </xf>
    <xf numFmtId="0" fontId="13" fillId="0" borderId="4" xfId="0" applyFont="1" applyBorder="1" applyAlignment="1">
      <alignment horizontal="left" vertical="center" wrapText="1"/>
    </xf>
    <xf numFmtId="0" fontId="20" fillId="0" borderId="35" xfId="0" applyFont="1" applyBorder="1" applyAlignment="1">
      <alignment vertical="center" wrapText="1"/>
    </xf>
  </cellXfs>
  <cellStyles count="3">
    <cellStyle name="Čiarka 2" xfId="1"/>
    <cellStyle name="Normálne"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2</xdr:col>
      <xdr:colOff>561763</xdr:colOff>
      <xdr:row>14</xdr:row>
      <xdr:rowOff>142599</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00025"/>
          <a:ext cx="1695238" cy="220952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49"/>
  <sheetViews>
    <sheetView workbookViewId="0">
      <selection activeCell="G50" sqref="G50"/>
    </sheetView>
  </sheetViews>
  <sheetFormatPr defaultRowHeight="12.75" x14ac:dyDescent="0.2"/>
  <sheetData>
    <row r="6" spans="4:9" x14ac:dyDescent="0.2">
      <c r="D6" s="463" t="s">
        <v>591</v>
      </c>
      <c r="E6" s="463"/>
      <c r="F6" s="463"/>
      <c r="G6" s="463"/>
      <c r="H6" s="463"/>
      <c r="I6" s="463"/>
    </row>
    <row r="7" spans="4:9" x14ac:dyDescent="0.2">
      <c r="D7" s="463"/>
      <c r="E7" s="463"/>
      <c r="F7" s="463"/>
      <c r="G7" s="463"/>
      <c r="H7" s="463"/>
      <c r="I7" s="463"/>
    </row>
    <row r="8" spans="4:9" x14ac:dyDescent="0.2">
      <c r="D8" s="463"/>
      <c r="E8" s="463"/>
      <c r="F8" s="463"/>
      <c r="G8" s="463"/>
      <c r="H8" s="463"/>
      <c r="I8" s="463"/>
    </row>
    <row r="9" spans="4:9" x14ac:dyDescent="0.2">
      <c r="D9" s="463"/>
      <c r="E9" s="463"/>
      <c r="F9" s="463"/>
      <c r="G9" s="463"/>
      <c r="H9" s="463"/>
      <c r="I9" s="463"/>
    </row>
    <row r="10" spans="4:9" x14ac:dyDescent="0.2">
      <c r="D10" s="463"/>
      <c r="E10" s="463"/>
      <c r="F10" s="463"/>
      <c r="G10" s="463"/>
      <c r="H10" s="463"/>
      <c r="I10" s="463"/>
    </row>
    <row r="11" spans="4:9" x14ac:dyDescent="0.2">
      <c r="D11" s="463"/>
      <c r="E11" s="463"/>
      <c r="F11" s="463"/>
      <c r="G11" s="463"/>
      <c r="H11" s="463"/>
      <c r="I11" s="463"/>
    </row>
    <row r="19" spans="1:10" ht="47.25" customHeight="1" x14ac:dyDescent="0.2"/>
    <row r="20" spans="1:10" ht="12.75" customHeight="1" x14ac:dyDescent="0.2">
      <c r="A20" s="463" t="s">
        <v>592</v>
      </c>
      <c r="B20" s="463"/>
      <c r="C20" s="463"/>
      <c r="D20" s="463"/>
      <c r="E20" s="463"/>
      <c r="F20" s="463"/>
      <c r="G20" s="463"/>
      <c r="H20" s="463"/>
      <c r="I20" s="463"/>
      <c r="J20" s="463"/>
    </row>
    <row r="21" spans="1:10" ht="12.75" customHeight="1" x14ac:dyDescent="0.2">
      <c r="A21" s="463"/>
      <c r="B21" s="463"/>
      <c r="C21" s="463"/>
      <c r="D21" s="463"/>
      <c r="E21" s="463"/>
      <c r="F21" s="463"/>
      <c r="G21" s="463"/>
      <c r="H21" s="463"/>
      <c r="I21" s="463"/>
      <c r="J21" s="463"/>
    </row>
    <row r="22" spans="1:10" ht="12.75" customHeight="1" x14ac:dyDescent="0.2">
      <c r="A22" s="463"/>
      <c r="B22" s="463"/>
      <c r="C22" s="463"/>
      <c r="D22" s="463"/>
      <c r="E22" s="463"/>
      <c r="F22" s="463"/>
      <c r="G22" s="463"/>
      <c r="H22" s="463"/>
      <c r="I22" s="463"/>
      <c r="J22" s="463"/>
    </row>
    <row r="23" spans="1:10" ht="12.75" customHeight="1" x14ac:dyDescent="0.2">
      <c r="A23" s="463"/>
      <c r="B23" s="463"/>
      <c r="C23" s="463"/>
      <c r="D23" s="463"/>
      <c r="E23" s="463"/>
      <c r="F23" s="463"/>
      <c r="G23" s="463"/>
      <c r="H23" s="463"/>
      <c r="I23" s="463"/>
      <c r="J23" s="463"/>
    </row>
    <row r="24" spans="1:10" ht="12.75" customHeight="1" x14ac:dyDescent="0.2">
      <c r="A24" s="463"/>
      <c r="B24" s="463"/>
      <c r="C24" s="463"/>
      <c r="D24" s="463"/>
      <c r="E24" s="463"/>
      <c r="F24" s="463"/>
      <c r="G24" s="463"/>
      <c r="H24" s="463"/>
      <c r="I24" s="463"/>
      <c r="J24" s="463"/>
    </row>
    <row r="25" spans="1:10" ht="12.75" customHeight="1" x14ac:dyDescent="0.2">
      <c r="A25" s="463" t="s">
        <v>593</v>
      </c>
      <c r="B25" s="463"/>
      <c r="C25" s="463"/>
      <c r="D25" s="463"/>
      <c r="E25" s="463"/>
      <c r="F25" s="463"/>
      <c r="G25" s="463"/>
      <c r="H25" s="463"/>
      <c r="I25" s="463"/>
      <c r="J25" s="463"/>
    </row>
    <row r="26" spans="1:10" ht="12.75" customHeight="1" x14ac:dyDescent="0.2">
      <c r="A26" s="463"/>
      <c r="B26" s="463"/>
      <c r="C26" s="463"/>
      <c r="D26" s="463"/>
      <c r="E26" s="463"/>
      <c r="F26" s="463"/>
      <c r="G26" s="463"/>
      <c r="H26" s="463"/>
      <c r="I26" s="463"/>
      <c r="J26" s="463"/>
    </row>
    <row r="27" spans="1:10" ht="12.75" customHeight="1" x14ac:dyDescent="0.2">
      <c r="A27" s="463"/>
      <c r="B27" s="463"/>
      <c r="C27" s="463"/>
      <c r="D27" s="463"/>
      <c r="E27" s="463"/>
      <c r="F27" s="463"/>
      <c r="G27" s="463"/>
      <c r="H27" s="463"/>
      <c r="I27" s="463"/>
      <c r="J27" s="463"/>
    </row>
    <row r="28" spans="1:10" ht="12.75" customHeight="1" x14ac:dyDescent="0.2">
      <c r="A28" s="463"/>
      <c r="B28" s="463"/>
      <c r="C28" s="463"/>
      <c r="D28" s="463"/>
      <c r="E28" s="463"/>
      <c r="F28" s="463"/>
      <c r="G28" s="463"/>
      <c r="H28" s="463"/>
      <c r="I28" s="463"/>
      <c r="J28" s="463"/>
    </row>
    <row r="29" spans="1:10" ht="12.75" customHeight="1" x14ac:dyDescent="0.2">
      <c r="A29" s="463"/>
      <c r="B29" s="463"/>
      <c r="C29" s="463"/>
      <c r="D29" s="463"/>
      <c r="E29" s="463"/>
      <c r="F29" s="463"/>
      <c r="G29" s="463"/>
      <c r="H29" s="463"/>
      <c r="I29" s="463"/>
      <c r="J29" s="463"/>
    </row>
    <row r="30" spans="1:10" ht="12.75" customHeight="1" x14ac:dyDescent="0.2">
      <c r="A30" s="463" t="s">
        <v>594</v>
      </c>
      <c r="B30" s="463"/>
      <c r="C30" s="463"/>
      <c r="D30" s="463"/>
      <c r="E30" s="463"/>
      <c r="F30" s="463"/>
      <c r="G30" s="463"/>
      <c r="H30" s="463"/>
      <c r="I30" s="463"/>
      <c r="J30" s="463"/>
    </row>
    <row r="31" spans="1:10" ht="12.75" customHeight="1" x14ac:dyDescent="0.2">
      <c r="A31" s="463"/>
      <c r="B31" s="463"/>
      <c r="C31" s="463"/>
      <c r="D31" s="463"/>
      <c r="E31" s="463"/>
      <c r="F31" s="463"/>
      <c r="G31" s="463"/>
      <c r="H31" s="463"/>
      <c r="I31" s="463"/>
      <c r="J31" s="463"/>
    </row>
    <row r="32" spans="1:10" ht="12.75" customHeight="1" x14ac:dyDescent="0.2">
      <c r="A32" s="463"/>
      <c r="B32" s="463"/>
      <c r="C32" s="463"/>
      <c r="D32" s="463"/>
      <c r="E32" s="463"/>
      <c r="F32" s="463"/>
      <c r="G32" s="463"/>
      <c r="H32" s="463"/>
      <c r="I32" s="463"/>
      <c r="J32" s="463"/>
    </row>
    <row r="33" spans="1:10" ht="12.75" customHeight="1" x14ac:dyDescent="0.2">
      <c r="A33" s="463"/>
      <c r="B33" s="463"/>
      <c r="C33" s="463"/>
      <c r="D33" s="463"/>
      <c r="E33" s="463"/>
      <c r="F33" s="463"/>
      <c r="G33" s="463"/>
      <c r="H33" s="463"/>
      <c r="I33" s="463"/>
      <c r="J33" s="463"/>
    </row>
    <row r="34" spans="1:10" ht="12.75" customHeight="1" x14ac:dyDescent="0.2">
      <c r="A34" s="463"/>
      <c r="B34" s="463"/>
      <c r="C34" s="463"/>
      <c r="D34" s="463"/>
      <c r="E34" s="463"/>
      <c r="F34" s="463"/>
      <c r="G34" s="463"/>
      <c r="H34" s="463"/>
      <c r="I34" s="463"/>
      <c r="J34" s="463"/>
    </row>
    <row r="48" spans="1:10" ht="18" x14ac:dyDescent="0.25">
      <c r="A48" s="321" t="s">
        <v>595</v>
      </c>
      <c r="G48" s="461" t="s">
        <v>596</v>
      </c>
      <c r="H48" s="461"/>
      <c r="I48" s="461"/>
      <c r="J48" s="461"/>
    </row>
    <row r="49" spans="7:10" ht="18" x14ac:dyDescent="0.2">
      <c r="G49" s="462" t="s">
        <v>597</v>
      </c>
      <c r="H49" s="462"/>
      <c r="I49" s="462"/>
      <c r="J49" s="462"/>
    </row>
  </sheetData>
  <mergeCells count="6">
    <mergeCell ref="G48:J48"/>
    <mergeCell ref="G49:J49"/>
    <mergeCell ref="D6:I11"/>
    <mergeCell ref="A25:J29"/>
    <mergeCell ref="A30:J34"/>
    <mergeCell ref="A20:J24"/>
  </mergeCells>
  <pageMargins left="0.51181102362204722" right="0.11811023622047245" top="0.74803149606299213" bottom="0.74803149606299213" header="0.31496062992125984" footer="0.31496062992125984"/>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E1" workbookViewId="0">
      <selection activeCell="H38" sqref="H38:J38"/>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9.28515625" customWidth="1"/>
    <col min="7" max="7" width="7.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12"/>
      <c r="J3" s="213"/>
      <c r="K3" s="34"/>
    </row>
    <row r="4" spans="1:11" ht="13.5" thickBot="1" x14ac:dyDescent="0.25">
      <c r="A4" s="31"/>
      <c r="B4" s="6"/>
      <c r="C4" s="6"/>
      <c r="D4" s="32"/>
      <c r="E4" s="40" t="s">
        <v>3</v>
      </c>
      <c r="F4" s="2"/>
      <c r="G4" s="214">
        <v>1</v>
      </c>
      <c r="H4" s="215" t="s">
        <v>414</v>
      </c>
      <c r="I4" s="218"/>
      <c r="J4" s="219"/>
      <c r="K4" s="32"/>
    </row>
    <row r="5" spans="1:11" ht="13.5" thickBot="1" x14ac:dyDescent="0.25">
      <c r="A5" s="31"/>
      <c r="B5" s="6"/>
      <c r="C5" s="6"/>
      <c r="D5" s="32"/>
      <c r="E5" s="41" t="s">
        <v>4</v>
      </c>
      <c r="F5" s="2"/>
      <c r="G5" s="117">
        <v>42614</v>
      </c>
      <c r="H5" s="92" t="s">
        <v>457</v>
      </c>
      <c r="I5" s="218"/>
      <c r="J5" s="21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17" t="s">
        <v>440</v>
      </c>
      <c r="H7" s="218"/>
      <c r="I7" s="218"/>
      <c r="J7" s="219"/>
      <c r="K7" s="32"/>
    </row>
    <row r="8" spans="1:11" ht="13.5" thickBot="1" x14ac:dyDescent="0.25">
      <c r="A8" s="31"/>
      <c r="B8" s="6"/>
      <c r="C8" s="32"/>
      <c r="D8" s="32"/>
      <c r="E8" s="41" t="s">
        <v>36</v>
      </c>
      <c r="F8" s="2"/>
      <c r="G8" s="514" t="s">
        <v>87</v>
      </c>
      <c r="H8" s="515"/>
      <c r="I8" s="515"/>
      <c r="J8" s="219"/>
      <c r="K8" s="32"/>
    </row>
    <row r="9" spans="1:11" ht="13.5" thickBot="1" x14ac:dyDescent="0.25">
      <c r="A9" s="31"/>
      <c r="B9" s="6"/>
      <c r="C9" s="32"/>
      <c r="D9" s="32"/>
      <c r="E9" s="41" t="s">
        <v>6</v>
      </c>
      <c r="F9" s="2"/>
      <c r="G9" s="514" t="s">
        <v>441</v>
      </c>
      <c r="H9" s="515"/>
      <c r="I9" s="515"/>
      <c r="J9" s="219"/>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5.4</v>
      </c>
      <c r="H12" s="502"/>
      <c r="I12" s="2"/>
      <c r="J12" s="2"/>
    </row>
    <row r="13" spans="1:11" ht="13.5" thickBot="1" x14ac:dyDescent="0.25">
      <c r="A13" s="31"/>
      <c r="B13" s="6"/>
      <c r="C13" s="32"/>
      <c r="D13" s="32"/>
      <c r="E13" s="43" t="s">
        <v>8</v>
      </c>
      <c r="F13" s="2"/>
      <c r="G13" s="501">
        <v>5.4</v>
      </c>
      <c r="H13" s="502"/>
      <c r="I13" s="2"/>
      <c r="J13" s="2"/>
    </row>
    <row r="14" spans="1:11" ht="13.5" thickBot="1" x14ac:dyDescent="0.25">
      <c r="A14" s="31"/>
      <c r="B14" s="6"/>
      <c r="C14" s="32"/>
      <c r="D14" s="32"/>
      <c r="E14" s="44" t="s">
        <v>9</v>
      </c>
      <c r="F14" s="2"/>
      <c r="G14" s="210"/>
      <c r="H14" s="211">
        <v>3.3</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442</v>
      </c>
      <c r="H16" s="515"/>
      <c r="I16" s="218"/>
      <c r="J16" s="219"/>
      <c r="K16" s="27"/>
    </row>
    <row r="17" spans="1:11" ht="13.5" thickBot="1" x14ac:dyDescent="0.25">
      <c r="A17" s="31"/>
      <c r="B17" s="6"/>
      <c r="C17" s="32"/>
      <c r="D17" s="32"/>
      <c r="E17" s="41" t="s">
        <v>11</v>
      </c>
      <c r="F17" s="2"/>
      <c r="G17" s="217" t="s">
        <v>379</v>
      </c>
      <c r="H17" s="218"/>
      <c r="I17" s="218"/>
      <c r="J17" s="219"/>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SUM(I23:I24)</f>
        <v>5400</v>
      </c>
      <c r="J22" s="195">
        <f>SUM(J23:J24)</f>
        <v>3300</v>
      </c>
    </row>
    <row r="23" spans="1:11" s="8" customFormat="1" ht="11.25" x14ac:dyDescent="0.2">
      <c r="E23" s="15"/>
      <c r="F23" s="15">
        <v>637005</v>
      </c>
      <c r="G23" s="15"/>
      <c r="H23" s="15" t="s">
        <v>458</v>
      </c>
      <c r="I23" s="252">
        <v>5400</v>
      </c>
      <c r="J23" s="252">
        <v>3300</v>
      </c>
    </row>
    <row r="24" spans="1:11" s="8" customFormat="1" ht="12" thickBot="1" x14ac:dyDescent="0.25">
      <c r="E24" s="16"/>
      <c r="F24" s="253"/>
      <c r="G24" s="253"/>
      <c r="H24" s="253"/>
      <c r="I24" s="254"/>
      <c r="J24" s="255"/>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5400</v>
      </c>
      <c r="J27" s="196">
        <f>J22</f>
        <v>3300</v>
      </c>
    </row>
    <row r="28" spans="1:11" s="8" customFormat="1" x14ac:dyDescent="0.2">
      <c r="A28"/>
      <c r="B28"/>
      <c r="C28"/>
      <c r="D28"/>
      <c r="E28"/>
      <c r="F28"/>
      <c r="G28"/>
      <c r="H28"/>
      <c r="I28"/>
      <c r="J28"/>
      <c r="K28"/>
    </row>
    <row r="29" spans="1:11" ht="15.75" x14ac:dyDescent="0.25">
      <c r="A29" s="499" t="s">
        <v>26</v>
      </c>
      <c r="B29" s="499"/>
      <c r="C29" s="499"/>
      <c r="D29" s="499"/>
      <c r="E29" s="499"/>
      <c r="F29" s="499"/>
      <c r="G29" s="499"/>
      <c r="H29" s="499"/>
      <c r="I29" s="499"/>
      <c r="J29" s="499"/>
    </row>
    <row r="30" spans="1:11" ht="15.75" x14ac:dyDescent="0.25">
      <c r="A30" s="209"/>
      <c r="B30" s="209"/>
      <c r="C30" s="209"/>
      <c r="D30" s="209"/>
      <c r="E30" s="188"/>
      <c r="F30" s="188"/>
      <c r="G30" s="188"/>
      <c r="H30" s="188"/>
      <c r="I30" s="188"/>
      <c r="J30" s="188"/>
    </row>
    <row r="31" spans="1:11" ht="22.5" customHeight="1" x14ac:dyDescent="0.2">
      <c r="A31" s="8"/>
      <c r="B31" s="8"/>
      <c r="C31" s="8"/>
      <c r="D31" s="8"/>
      <c r="E31" s="500" t="s">
        <v>27</v>
      </c>
      <c r="F31" s="500"/>
      <c r="G31" s="500"/>
      <c r="H31" s="220" t="s">
        <v>28</v>
      </c>
      <c r="I31" s="53" t="s">
        <v>448</v>
      </c>
      <c r="J31" s="220" t="s">
        <v>449</v>
      </c>
      <c r="K31" s="47"/>
    </row>
    <row r="32" spans="1:11" ht="33" customHeight="1" x14ac:dyDescent="0.2">
      <c r="A32" s="8"/>
      <c r="B32" s="8"/>
      <c r="C32" s="8"/>
      <c r="D32" s="8"/>
      <c r="E32" s="498" t="s">
        <v>459</v>
      </c>
      <c r="F32" s="498"/>
      <c r="G32" s="498"/>
      <c r="H32" s="207" t="s">
        <v>460</v>
      </c>
      <c r="I32" s="246" t="s">
        <v>96</v>
      </c>
      <c r="J32" s="246" t="s">
        <v>96</v>
      </c>
      <c r="K32" s="47"/>
    </row>
    <row r="33" spans="1:11" ht="44.25" customHeight="1" x14ac:dyDescent="0.2">
      <c r="A33" s="8"/>
      <c r="B33" s="8"/>
      <c r="C33" s="8"/>
      <c r="D33" s="8"/>
      <c r="E33" s="498"/>
      <c r="F33" s="498"/>
      <c r="G33" s="498"/>
      <c r="H33" s="207" t="s">
        <v>461</v>
      </c>
      <c r="I33" s="248">
        <v>0</v>
      </c>
      <c r="J33" s="248">
        <v>0</v>
      </c>
      <c r="K33" s="48"/>
    </row>
    <row r="34" spans="1:11" ht="36" customHeight="1" x14ac:dyDescent="0.2">
      <c r="A34" s="8"/>
      <c r="B34" s="8"/>
      <c r="C34" s="8"/>
      <c r="D34" s="8"/>
      <c r="E34" s="498"/>
      <c r="F34" s="498"/>
      <c r="G34" s="498"/>
      <c r="H34" s="207" t="s">
        <v>462</v>
      </c>
      <c r="I34" s="248" t="s">
        <v>463</v>
      </c>
      <c r="J34" s="248" t="s">
        <v>463</v>
      </c>
      <c r="K34" s="48"/>
    </row>
    <row r="35" spans="1:11" s="8" customFormat="1" ht="21" customHeight="1" x14ac:dyDescent="0.2">
      <c r="A35"/>
      <c r="B35"/>
      <c r="C35"/>
      <c r="D35"/>
      <c r="E35"/>
      <c r="F35"/>
      <c r="G35"/>
      <c r="H35"/>
      <c r="I35"/>
      <c r="J35"/>
      <c r="K35"/>
    </row>
    <row r="36" spans="1:11" ht="13.5" thickBot="1" x14ac:dyDescent="0.25">
      <c r="E36" s="20" t="s">
        <v>32</v>
      </c>
    </row>
    <row r="37" spans="1:11" ht="112.5" customHeight="1" thickBot="1" x14ac:dyDescent="0.25">
      <c r="E37" s="535" t="s">
        <v>33</v>
      </c>
      <c r="F37" s="536"/>
      <c r="G37" s="537"/>
      <c r="H37" s="536" t="s">
        <v>464</v>
      </c>
      <c r="I37" s="536"/>
      <c r="J37" s="538"/>
    </row>
    <row r="38" spans="1:11" ht="19.5" customHeight="1" thickBot="1" x14ac:dyDescent="0.25">
      <c r="E38" s="507" t="s">
        <v>34</v>
      </c>
      <c r="F38" s="508"/>
      <c r="G38" s="509"/>
      <c r="H38" s="510" t="s">
        <v>289</v>
      </c>
      <c r="I38" s="511"/>
      <c r="J38" s="512"/>
      <c r="K38" s="78"/>
    </row>
    <row r="39" spans="1:11" ht="26.25" customHeight="1" x14ac:dyDescent="0.2">
      <c r="E39" s="513"/>
      <c r="F39" s="513"/>
      <c r="G39" s="513"/>
      <c r="H39" s="513"/>
      <c r="I39" s="513"/>
      <c r="J39" s="513"/>
    </row>
  </sheetData>
  <mergeCells count="16">
    <mergeCell ref="E32:G34"/>
    <mergeCell ref="A1:J1"/>
    <mergeCell ref="G8:I8"/>
    <mergeCell ref="G9:I9"/>
    <mergeCell ref="G11:H11"/>
    <mergeCell ref="G12:H12"/>
    <mergeCell ref="G13:H13"/>
    <mergeCell ref="G16:H16"/>
    <mergeCell ref="A19:J19"/>
    <mergeCell ref="A29:J29"/>
    <mergeCell ref="E31:G31"/>
    <mergeCell ref="E37:G37"/>
    <mergeCell ref="H37:J37"/>
    <mergeCell ref="E38:G38"/>
    <mergeCell ref="H38:J38"/>
    <mergeCell ref="E39:J39"/>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E1" workbookViewId="0">
      <selection activeCell="H51" sqref="H51:J51"/>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12"/>
      <c r="J3" s="213"/>
      <c r="K3" s="34"/>
    </row>
    <row r="4" spans="1:11" ht="13.5" thickBot="1" x14ac:dyDescent="0.25">
      <c r="A4" s="31"/>
      <c r="B4" s="6"/>
      <c r="C4" s="6"/>
      <c r="D4" s="32"/>
      <c r="E4" s="40" t="s">
        <v>3</v>
      </c>
      <c r="F4" s="2"/>
      <c r="G4" s="214">
        <v>1</v>
      </c>
      <c r="H4" s="215" t="s">
        <v>414</v>
      </c>
      <c r="I4" s="218"/>
      <c r="J4" s="219"/>
      <c r="K4" s="32"/>
    </row>
    <row r="5" spans="1:11" ht="13.5" thickBot="1" x14ac:dyDescent="0.25">
      <c r="A5" s="31"/>
      <c r="B5" s="6"/>
      <c r="C5" s="6"/>
      <c r="D5" s="32"/>
      <c r="E5" s="41" t="s">
        <v>4</v>
      </c>
      <c r="F5" s="2"/>
      <c r="G5" s="117">
        <v>42644</v>
      </c>
      <c r="H5" s="92" t="s">
        <v>415</v>
      </c>
      <c r="I5" s="218"/>
      <c r="J5" s="21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126</v>
      </c>
      <c r="H7" s="515"/>
      <c r="I7" s="515"/>
      <c r="J7" s="219"/>
      <c r="K7" s="32"/>
    </row>
    <row r="8" spans="1:11" ht="13.5" thickBot="1" x14ac:dyDescent="0.25">
      <c r="A8" s="31"/>
      <c r="B8" s="6"/>
      <c r="C8" s="32"/>
      <c r="D8" s="32"/>
      <c r="E8" s="41" t="s">
        <v>36</v>
      </c>
      <c r="F8" s="2"/>
      <c r="G8" s="514" t="s">
        <v>87</v>
      </c>
      <c r="H8" s="515"/>
      <c r="I8" s="515"/>
      <c r="J8" s="219"/>
      <c r="K8" s="32"/>
    </row>
    <row r="9" spans="1:11" ht="13.5" thickBot="1" x14ac:dyDescent="0.25">
      <c r="A9" s="31"/>
      <c r="B9" s="6"/>
      <c r="C9" s="32"/>
      <c r="D9" s="32"/>
      <c r="E9" s="41" t="s">
        <v>6</v>
      </c>
      <c r="F9" s="2"/>
      <c r="G9" s="514" t="s">
        <v>127</v>
      </c>
      <c r="H9" s="515"/>
      <c r="I9" s="515"/>
      <c r="J9" s="219"/>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210"/>
      <c r="H14" s="211">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128</v>
      </c>
      <c r="H16" s="515"/>
      <c r="I16" s="218"/>
      <c r="J16" s="219"/>
      <c r="K16" s="27"/>
    </row>
    <row r="17" spans="1:11" ht="13.5" thickBot="1" x14ac:dyDescent="0.25">
      <c r="A17" s="31"/>
      <c r="B17" s="6"/>
      <c r="C17" s="32"/>
      <c r="D17" s="32"/>
      <c r="E17" s="41" t="s">
        <v>11</v>
      </c>
      <c r="F17" s="2"/>
      <c r="G17" s="514" t="s">
        <v>379</v>
      </c>
      <c r="H17" s="515"/>
      <c r="I17" s="218"/>
      <c r="J17" s="219"/>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1.25" x14ac:dyDescent="0.2">
      <c r="E23" s="15"/>
      <c r="F23" s="15"/>
      <c r="G23" s="15"/>
      <c r="H23" s="15"/>
      <c r="I23" s="72"/>
      <c r="J23" s="72"/>
    </row>
    <row r="24" spans="1:11" s="8" customFormat="1" ht="11.25" x14ac:dyDescent="0.2">
      <c r="E24" s="15"/>
      <c r="F24" s="15"/>
      <c r="G24" s="15"/>
      <c r="H24" s="15"/>
      <c r="I24" s="73"/>
      <c r="J24" s="73"/>
    </row>
    <row r="25" spans="1:11" s="8" customFormat="1" ht="11.25" x14ac:dyDescent="0.2">
      <c r="E25" s="15"/>
      <c r="F25" s="15"/>
      <c r="G25" s="15"/>
      <c r="H25" s="15"/>
      <c r="I25" s="72"/>
      <c r="J25" s="72"/>
    </row>
    <row r="26" spans="1:11" s="8" customFormat="1" ht="12" thickBot="1" x14ac:dyDescent="0.25">
      <c r="E26" s="16"/>
      <c r="F26" s="16"/>
      <c r="G26" s="16"/>
      <c r="H26" s="16"/>
      <c r="I26" s="16"/>
      <c r="J26" s="16"/>
    </row>
    <row r="27" spans="1:11" s="8" customFormat="1" ht="12" thickBot="1" x14ac:dyDescent="0.25">
      <c r="E27" s="11" t="s">
        <v>20</v>
      </c>
      <c r="F27" s="12"/>
      <c r="G27" s="12"/>
      <c r="H27" s="12"/>
      <c r="I27" s="12"/>
      <c r="J27" s="13"/>
    </row>
    <row r="28" spans="1:11" s="8" customFormat="1" ht="12" thickBot="1" x14ac:dyDescent="0.25">
      <c r="E28" s="14"/>
      <c r="F28" s="14"/>
      <c r="G28" s="14"/>
      <c r="H28" s="14"/>
      <c r="I28" s="14"/>
      <c r="J28" s="14"/>
    </row>
    <row r="29" spans="1:11" s="8" customFormat="1" ht="12" thickBot="1" x14ac:dyDescent="0.25">
      <c r="E29" s="17" t="s">
        <v>21</v>
      </c>
      <c r="F29" s="12"/>
      <c r="G29" s="12"/>
      <c r="H29" s="12"/>
      <c r="I29" s="67">
        <f>I22</f>
        <v>0</v>
      </c>
      <c r="J29" s="114">
        <f>J22</f>
        <v>0</v>
      </c>
    </row>
    <row r="30" spans="1:11" s="8" customFormat="1" x14ac:dyDescent="0.2">
      <c r="A30"/>
      <c r="B30"/>
      <c r="C30"/>
      <c r="D30"/>
      <c r="E30"/>
      <c r="F30"/>
      <c r="G30"/>
      <c r="H30"/>
      <c r="I30"/>
      <c r="J30"/>
      <c r="K30"/>
    </row>
    <row r="31" spans="1:11" ht="15.75" x14ac:dyDescent="0.25">
      <c r="A31" s="499" t="s">
        <v>26</v>
      </c>
      <c r="B31" s="499"/>
      <c r="C31" s="499"/>
      <c r="D31" s="499"/>
      <c r="E31" s="499"/>
      <c r="F31" s="499"/>
      <c r="G31" s="499"/>
      <c r="H31" s="499"/>
      <c r="I31" s="499"/>
      <c r="J31" s="499"/>
    </row>
    <row r="32" spans="1:11" ht="16.5" thickBot="1" x14ac:dyDescent="0.3">
      <c r="A32" s="209"/>
      <c r="B32" s="209"/>
      <c r="C32" s="209"/>
      <c r="D32" s="209"/>
      <c r="E32" s="188"/>
      <c r="F32" s="188"/>
      <c r="G32" s="188"/>
      <c r="H32" s="188"/>
      <c r="I32" s="188"/>
      <c r="J32" s="188"/>
    </row>
    <row r="33" spans="1:11" ht="13.5" thickBot="1" x14ac:dyDescent="0.25">
      <c r="A33" s="18"/>
      <c r="E33" s="40" t="s">
        <v>4</v>
      </c>
      <c r="F33" s="547" t="s">
        <v>416</v>
      </c>
      <c r="G33" s="548"/>
      <c r="H33" s="241" t="s">
        <v>417</v>
      </c>
      <c r="I33" s="241"/>
      <c r="J33" s="242"/>
    </row>
    <row r="34" spans="1:11" ht="22.5" x14ac:dyDescent="0.2">
      <c r="A34" s="8"/>
      <c r="B34" s="8"/>
      <c r="C34" s="8"/>
      <c r="D34" s="8"/>
      <c r="E34" s="240" t="s">
        <v>27</v>
      </c>
      <c r="F34" s="546" t="s">
        <v>28</v>
      </c>
      <c r="G34" s="546"/>
      <c r="H34" s="189" t="s">
        <v>29</v>
      </c>
      <c r="I34" s="190" t="s">
        <v>30</v>
      </c>
      <c r="J34" s="208" t="s">
        <v>31</v>
      </c>
      <c r="K34" s="47"/>
    </row>
    <row r="35" spans="1:11" ht="43.5" customHeight="1" x14ac:dyDescent="0.2">
      <c r="A35" s="8"/>
      <c r="B35" s="8"/>
      <c r="C35" s="8"/>
      <c r="D35" s="8"/>
      <c r="E35" s="542" t="s">
        <v>418</v>
      </c>
      <c r="F35" s="492" t="s">
        <v>419</v>
      </c>
      <c r="G35" s="494"/>
      <c r="H35" s="94">
        <v>9400</v>
      </c>
      <c r="I35" s="246" t="s">
        <v>422</v>
      </c>
      <c r="J35" s="247">
        <v>9190</v>
      </c>
      <c r="K35" s="47"/>
    </row>
    <row r="36" spans="1:11" ht="39.75" customHeight="1" x14ac:dyDescent="0.2">
      <c r="A36" s="8"/>
      <c r="B36" s="8"/>
      <c r="C36" s="8"/>
      <c r="D36" s="8"/>
      <c r="E36" s="543"/>
      <c r="F36" s="492" t="s">
        <v>420</v>
      </c>
      <c r="G36" s="494"/>
      <c r="H36" s="94">
        <v>5000</v>
      </c>
      <c r="I36" s="248">
        <v>0</v>
      </c>
      <c r="J36" s="247">
        <v>0</v>
      </c>
      <c r="K36" s="48"/>
    </row>
    <row r="37" spans="1:11" ht="36" customHeight="1" x14ac:dyDescent="0.2">
      <c r="A37" s="8"/>
      <c r="B37" s="8"/>
      <c r="C37" s="8"/>
      <c r="D37" s="8"/>
      <c r="E37" s="549"/>
      <c r="F37" s="492" t="s">
        <v>421</v>
      </c>
      <c r="G37" s="494"/>
      <c r="H37" s="94">
        <v>1800</v>
      </c>
      <c r="I37" s="248">
        <v>3568</v>
      </c>
      <c r="J37" s="247">
        <v>3662</v>
      </c>
      <c r="K37" s="48"/>
    </row>
    <row r="38" spans="1:11" s="8" customFormat="1" ht="21" customHeight="1" x14ac:dyDescent="0.2">
      <c r="A38"/>
      <c r="B38"/>
      <c r="C38"/>
      <c r="D38"/>
      <c r="E38"/>
      <c r="F38"/>
      <c r="G38"/>
      <c r="H38"/>
      <c r="I38"/>
      <c r="J38"/>
      <c r="K38"/>
    </row>
    <row r="39" spans="1:11" ht="13.5" thickBot="1" x14ac:dyDescent="0.25">
      <c r="E39" s="20" t="s">
        <v>32</v>
      </c>
    </row>
    <row r="40" spans="1:11" ht="73.5" customHeight="1" thickBot="1" x14ac:dyDescent="0.25">
      <c r="E40" s="535" t="s">
        <v>33</v>
      </c>
      <c r="F40" s="536"/>
      <c r="G40" s="537"/>
      <c r="H40" s="536" t="s">
        <v>423</v>
      </c>
      <c r="I40" s="536"/>
      <c r="J40" s="538"/>
    </row>
    <row r="41" spans="1:11" ht="19.5" customHeight="1" thickBot="1" x14ac:dyDescent="0.25">
      <c r="E41" s="507" t="s">
        <v>34</v>
      </c>
      <c r="F41" s="508"/>
      <c r="G41" s="509"/>
      <c r="H41" s="539" t="s">
        <v>63</v>
      </c>
      <c r="I41" s="540"/>
      <c r="J41" s="541"/>
      <c r="K41" s="78"/>
    </row>
    <row r="42" spans="1:11" ht="26.25" customHeight="1" thickBot="1" x14ac:dyDescent="0.25">
      <c r="E42" s="513"/>
      <c r="F42" s="513"/>
      <c r="G42" s="513"/>
      <c r="H42" s="513"/>
      <c r="I42" s="513"/>
      <c r="J42" s="513"/>
    </row>
    <row r="43" spans="1:11" ht="17.25" customHeight="1" thickBot="1" x14ac:dyDescent="0.25">
      <c r="E43" s="40" t="s">
        <v>4</v>
      </c>
      <c r="F43" s="544" t="s">
        <v>430</v>
      </c>
      <c r="G43" s="545"/>
      <c r="H43" s="241" t="s">
        <v>429</v>
      </c>
      <c r="I43" s="241"/>
      <c r="J43" s="242"/>
    </row>
    <row r="44" spans="1:11" ht="22.5" x14ac:dyDescent="0.2">
      <c r="E44" s="240" t="s">
        <v>27</v>
      </c>
      <c r="F44" s="546" t="s">
        <v>28</v>
      </c>
      <c r="G44" s="546"/>
      <c r="H44" s="189" t="s">
        <v>29</v>
      </c>
      <c r="I44" s="190" t="s">
        <v>30</v>
      </c>
      <c r="J44" s="208" t="s">
        <v>31</v>
      </c>
    </row>
    <row r="45" spans="1:11" ht="39.75" customHeight="1" x14ac:dyDescent="0.2">
      <c r="E45" s="542" t="s">
        <v>424</v>
      </c>
      <c r="F45" s="492" t="s">
        <v>425</v>
      </c>
      <c r="G45" s="494"/>
      <c r="H45" s="94">
        <v>3000</v>
      </c>
      <c r="I45" s="250" t="s">
        <v>426</v>
      </c>
      <c r="J45" s="245">
        <v>3262</v>
      </c>
    </row>
    <row r="46" spans="1:11" ht="41.25" customHeight="1" x14ac:dyDescent="0.2">
      <c r="E46" s="543"/>
      <c r="F46" s="492" t="s">
        <v>427</v>
      </c>
      <c r="G46" s="494"/>
      <c r="H46" s="94">
        <v>210</v>
      </c>
      <c r="I46" s="244" t="s">
        <v>428</v>
      </c>
      <c r="J46" s="245">
        <v>175</v>
      </c>
    </row>
    <row r="47" spans="1:11" ht="39" customHeight="1" x14ac:dyDescent="0.2">
      <c r="E47" s="243" t="s">
        <v>431</v>
      </c>
      <c r="F47" s="492" t="s">
        <v>432</v>
      </c>
      <c r="G47" s="494"/>
      <c r="H47" s="249">
        <v>0.18</v>
      </c>
      <c r="I47" s="251">
        <v>0.13400000000000001</v>
      </c>
      <c r="J47" s="251">
        <v>0.27129999999999999</v>
      </c>
    </row>
    <row r="49" spans="5:10" ht="13.5" thickBot="1" x14ac:dyDescent="0.25">
      <c r="E49" s="20" t="s">
        <v>32</v>
      </c>
    </row>
    <row r="50" spans="5:10" ht="90.75" customHeight="1" thickBot="1" x14ac:dyDescent="0.25">
      <c r="E50" s="535" t="s">
        <v>33</v>
      </c>
      <c r="F50" s="536"/>
      <c r="G50" s="537"/>
      <c r="H50" s="536" t="s">
        <v>433</v>
      </c>
      <c r="I50" s="536"/>
      <c r="J50" s="538"/>
    </row>
    <row r="51" spans="5:10" ht="13.5" thickBot="1" x14ac:dyDescent="0.25">
      <c r="E51" s="507" t="s">
        <v>34</v>
      </c>
      <c r="F51" s="508"/>
      <c r="G51" s="509"/>
      <c r="H51" s="539" t="s">
        <v>63</v>
      </c>
      <c r="I51" s="540"/>
      <c r="J51" s="541"/>
    </row>
  </sheetData>
  <mergeCells count="32">
    <mergeCell ref="G12:H12"/>
    <mergeCell ref="A1:J1"/>
    <mergeCell ref="G7:I7"/>
    <mergeCell ref="G8:I8"/>
    <mergeCell ref="G9:I9"/>
    <mergeCell ref="G11:H11"/>
    <mergeCell ref="A31:J31"/>
    <mergeCell ref="G13:H13"/>
    <mergeCell ref="G16:H16"/>
    <mergeCell ref="G17:H17"/>
    <mergeCell ref="A19:J19"/>
    <mergeCell ref="F33:G33"/>
    <mergeCell ref="E35:E37"/>
    <mergeCell ref="F34:G34"/>
    <mergeCell ref="F35:G35"/>
    <mergeCell ref="F36:G36"/>
    <mergeCell ref="F37:G37"/>
    <mergeCell ref="E40:G40"/>
    <mergeCell ref="H40:J40"/>
    <mergeCell ref="E41:G41"/>
    <mergeCell ref="H41:J41"/>
    <mergeCell ref="E42:J42"/>
    <mergeCell ref="F43:G43"/>
    <mergeCell ref="F44:G44"/>
    <mergeCell ref="F45:G45"/>
    <mergeCell ref="F46:G46"/>
    <mergeCell ref="F47:G47"/>
    <mergeCell ref="E50:G50"/>
    <mergeCell ref="H50:J50"/>
    <mergeCell ref="E51:G51"/>
    <mergeCell ref="H51:J51"/>
    <mergeCell ref="E45:E46"/>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topLeftCell="E1" workbookViewId="0">
      <selection activeCell="E38" sqref="A38:XFD38"/>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187">
        <v>1</v>
      </c>
      <c r="H4" s="121" t="s">
        <v>328</v>
      </c>
      <c r="I4" s="124"/>
      <c r="J4" s="125"/>
      <c r="K4" s="32"/>
    </row>
    <row r="5" spans="1:11" ht="13.5" thickBot="1" x14ac:dyDescent="0.25">
      <c r="A5" s="31"/>
      <c r="B5" s="6"/>
      <c r="C5" s="6"/>
      <c r="D5" s="32"/>
      <c r="E5" s="41" t="s">
        <v>4</v>
      </c>
      <c r="F5" s="2"/>
      <c r="G5" s="117">
        <v>42675</v>
      </c>
      <c r="H5" s="92" t="s">
        <v>366</v>
      </c>
      <c r="I5" s="124"/>
      <c r="J5" s="12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367</v>
      </c>
      <c r="H7" s="515"/>
      <c r="I7" s="515"/>
      <c r="J7" s="125"/>
      <c r="K7" s="32"/>
    </row>
    <row r="8" spans="1:11" ht="13.5" thickBot="1" x14ac:dyDescent="0.25">
      <c r="A8" s="31"/>
      <c r="B8" s="6"/>
      <c r="C8" s="32"/>
      <c r="D8" s="32"/>
      <c r="E8" s="41" t="s">
        <v>36</v>
      </c>
      <c r="F8" s="2"/>
      <c r="G8" s="514" t="s">
        <v>87</v>
      </c>
      <c r="H8" s="515"/>
      <c r="I8" s="515"/>
      <c r="J8" s="125"/>
      <c r="K8" s="32"/>
    </row>
    <row r="9" spans="1:11" ht="13.5" thickBot="1" x14ac:dyDescent="0.25">
      <c r="A9" s="31"/>
      <c r="B9" s="6"/>
      <c r="C9" s="32"/>
      <c r="D9" s="32"/>
      <c r="E9" s="41" t="s">
        <v>6</v>
      </c>
      <c r="F9" s="2"/>
      <c r="G9" s="514" t="s">
        <v>368</v>
      </c>
      <c r="H9" s="515"/>
      <c r="I9" s="515"/>
      <c r="J9" s="125"/>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32.26</v>
      </c>
      <c r="H12" s="502"/>
      <c r="I12" s="2"/>
      <c r="J12" s="2"/>
    </row>
    <row r="13" spans="1:11" ht="13.5" thickBot="1" x14ac:dyDescent="0.25">
      <c r="A13" s="31"/>
      <c r="B13" s="6"/>
      <c r="C13" s="32"/>
      <c r="D13" s="32"/>
      <c r="E13" s="43" t="s">
        <v>8</v>
      </c>
      <c r="F13" s="2"/>
      <c r="G13" s="501">
        <v>32.26</v>
      </c>
      <c r="H13" s="502"/>
      <c r="I13" s="2"/>
      <c r="J13" s="2"/>
    </row>
    <row r="14" spans="1:11" ht="13.5" thickBot="1" x14ac:dyDescent="0.25">
      <c r="A14" s="31"/>
      <c r="B14" s="6"/>
      <c r="C14" s="32"/>
      <c r="D14" s="32"/>
      <c r="E14" s="44" t="s">
        <v>9</v>
      </c>
      <c r="F14" s="2"/>
      <c r="G14" s="129"/>
      <c r="H14" s="130">
        <v>32.387999999999998</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128</v>
      </c>
      <c r="H16" s="515"/>
      <c r="I16" s="124"/>
      <c r="J16" s="125"/>
      <c r="K16" s="27"/>
    </row>
    <row r="17" spans="1:11" ht="13.5" thickBot="1" x14ac:dyDescent="0.25">
      <c r="A17" s="31"/>
      <c r="B17" s="6"/>
      <c r="C17" s="32"/>
      <c r="D17" s="32"/>
      <c r="E17" s="41" t="s">
        <v>11</v>
      </c>
      <c r="F17" s="2"/>
      <c r="G17" s="514" t="s">
        <v>64</v>
      </c>
      <c r="H17" s="515"/>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I23+I24+I25+I31</f>
        <v>32260</v>
      </c>
      <c r="J22" s="195">
        <f>J23+J24+J25+J31</f>
        <v>32388.309999999998</v>
      </c>
    </row>
    <row r="23" spans="1:11" s="8" customFormat="1" ht="11.25" x14ac:dyDescent="0.2">
      <c r="E23" s="200"/>
      <c r="F23" s="201">
        <v>610</v>
      </c>
      <c r="G23" s="201"/>
      <c r="H23" s="201" t="s">
        <v>40</v>
      </c>
      <c r="I23" s="202">
        <v>22440</v>
      </c>
      <c r="J23" s="205">
        <v>22902.09</v>
      </c>
    </row>
    <row r="24" spans="1:11" s="8" customFormat="1" ht="11.25" x14ac:dyDescent="0.2">
      <c r="E24" s="203"/>
      <c r="F24" s="204">
        <v>620</v>
      </c>
      <c r="G24" s="204"/>
      <c r="H24" s="204" t="s">
        <v>41</v>
      </c>
      <c r="I24" s="205">
        <v>7840</v>
      </c>
      <c r="J24" s="205">
        <v>8004.12</v>
      </c>
    </row>
    <row r="25" spans="1:11" s="8" customFormat="1" ht="11.25" x14ac:dyDescent="0.2">
      <c r="E25" s="203"/>
      <c r="F25" s="204">
        <v>630</v>
      </c>
      <c r="G25" s="204"/>
      <c r="H25" s="204" t="s">
        <v>59</v>
      </c>
      <c r="I25" s="205">
        <f>SUM(I26:I30)</f>
        <v>1650</v>
      </c>
      <c r="J25" s="205">
        <f>SUM(J26:J30)</f>
        <v>1482.1</v>
      </c>
    </row>
    <row r="26" spans="1:11" s="8" customFormat="1" ht="11.25" x14ac:dyDescent="0.2">
      <c r="E26" s="203"/>
      <c r="F26" s="204">
        <v>632001</v>
      </c>
      <c r="G26" s="204"/>
      <c r="H26" s="204" t="s">
        <v>189</v>
      </c>
      <c r="I26" s="205">
        <v>250</v>
      </c>
      <c r="J26" s="205">
        <v>248</v>
      </c>
    </row>
    <row r="27" spans="1:11" s="8" customFormat="1" ht="11.25" x14ac:dyDescent="0.2">
      <c r="E27" s="203"/>
      <c r="F27" s="204">
        <v>632003</v>
      </c>
      <c r="G27" s="204"/>
      <c r="H27" s="204" t="s">
        <v>190</v>
      </c>
      <c r="I27" s="205">
        <v>270</v>
      </c>
      <c r="J27" s="205">
        <v>139.62</v>
      </c>
    </row>
    <row r="28" spans="1:11" s="8" customFormat="1" ht="11.25" x14ac:dyDescent="0.2">
      <c r="E28" s="203"/>
      <c r="F28" s="204">
        <v>633006</v>
      </c>
      <c r="G28" s="204"/>
      <c r="H28" s="204" t="s">
        <v>191</v>
      </c>
      <c r="I28" s="205">
        <v>430</v>
      </c>
      <c r="J28" s="205">
        <v>425</v>
      </c>
    </row>
    <row r="29" spans="1:11" s="8" customFormat="1" ht="11.25" x14ac:dyDescent="0.2">
      <c r="E29" s="203"/>
      <c r="F29" s="204">
        <v>637014</v>
      </c>
      <c r="G29" s="204"/>
      <c r="H29" s="204" t="s">
        <v>192</v>
      </c>
      <c r="I29" s="205">
        <v>400</v>
      </c>
      <c r="J29" s="205">
        <v>370.6</v>
      </c>
    </row>
    <row r="30" spans="1:11" s="8" customFormat="1" ht="11.25" x14ac:dyDescent="0.2">
      <c r="E30" s="203"/>
      <c r="F30" s="204">
        <v>637016</v>
      </c>
      <c r="G30" s="204"/>
      <c r="H30" s="204" t="s">
        <v>193</v>
      </c>
      <c r="I30" s="205">
        <v>300</v>
      </c>
      <c r="J30" s="205">
        <v>298.88</v>
      </c>
    </row>
    <row r="31" spans="1:11" s="8" customFormat="1" ht="12" thickBot="1" x14ac:dyDescent="0.25">
      <c r="E31" s="16"/>
      <c r="F31" s="16">
        <v>642</v>
      </c>
      <c r="G31" s="16"/>
      <c r="H31" s="16" t="s">
        <v>369</v>
      </c>
      <c r="I31" s="205">
        <v>330</v>
      </c>
      <c r="J31" s="205">
        <v>0</v>
      </c>
    </row>
    <row r="32" spans="1:11" s="8" customFormat="1" ht="12" thickBot="1" x14ac:dyDescent="0.25">
      <c r="E32" s="11" t="s">
        <v>20</v>
      </c>
      <c r="F32" s="12"/>
      <c r="G32" s="12"/>
      <c r="H32" s="12"/>
      <c r="I32" s="12"/>
      <c r="J32" s="13"/>
    </row>
    <row r="33" spans="1:11" s="8" customFormat="1" ht="12" thickBot="1" x14ac:dyDescent="0.25">
      <c r="E33" s="14"/>
      <c r="F33" s="14"/>
      <c r="G33" s="14"/>
      <c r="H33" s="14"/>
      <c r="I33" s="14"/>
      <c r="J33" s="14"/>
    </row>
    <row r="34" spans="1:11" s="8" customFormat="1" ht="12" thickBot="1" x14ac:dyDescent="0.25">
      <c r="E34" s="17" t="s">
        <v>21</v>
      </c>
      <c r="F34" s="12"/>
      <c r="G34" s="12"/>
      <c r="H34" s="12"/>
      <c r="I34" s="195">
        <f>I22</f>
        <v>32260</v>
      </c>
      <c r="J34" s="195">
        <f>J22</f>
        <v>32388.309999999998</v>
      </c>
    </row>
    <row r="35" spans="1:11" s="8" customFormat="1" x14ac:dyDescent="0.2">
      <c r="A35"/>
      <c r="B35"/>
      <c r="C35"/>
      <c r="D35"/>
      <c r="E35"/>
      <c r="F35"/>
      <c r="G35"/>
      <c r="H35"/>
      <c r="I35"/>
      <c r="J35"/>
      <c r="K35"/>
    </row>
    <row r="36" spans="1:11" ht="15.75" x14ac:dyDescent="0.25">
      <c r="A36" s="499" t="s">
        <v>26</v>
      </c>
      <c r="B36" s="499"/>
      <c r="C36" s="499"/>
      <c r="D36" s="499"/>
      <c r="E36" s="499"/>
      <c r="F36" s="499"/>
      <c r="G36" s="499"/>
      <c r="H36" s="499"/>
      <c r="I36" s="499"/>
      <c r="J36" s="499"/>
    </row>
    <row r="37" spans="1:11" ht="15.75" x14ac:dyDescent="0.25">
      <c r="A37" s="127"/>
      <c r="B37" s="127"/>
      <c r="C37" s="127"/>
      <c r="D37" s="127"/>
      <c r="E37" s="188"/>
      <c r="F37" s="188"/>
      <c r="G37" s="188"/>
      <c r="H37" s="188"/>
      <c r="I37" s="188"/>
      <c r="J37" s="188"/>
    </row>
    <row r="38" spans="1:11" ht="22.5" x14ac:dyDescent="0.2">
      <c r="A38" s="8"/>
      <c r="B38" s="8"/>
      <c r="C38" s="8"/>
      <c r="D38" s="8"/>
      <c r="E38" s="51" t="s">
        <v>27</v>
      </c>
      <c r="F38" s="546" t="s">
        <v>28</v>
      </c>
      <c r="G38" s="546"/>
      <c r="H38" s="189" t="s">
        <v>29</v>
      </c>
      <c r="I38" s="190" t="s">
        <v>329</v>
      </c>
      <c r="J38" s="191" t="s">
        <v>229</v>
      </c>
      <c r="K38" s="47"/>
    </row>
    <row r="39" spans="1:11" ht="42.75" customHeight="1" x14ac:dyDescent="0.2">
      <c r="A39" s="8"/>
      <c r="B39" s="8"/>
      <c r="C39" s="8"/>
      <c r="D39" s="8"/>
      <c r="E39" s="45" t="s">
        <v>370</v>
      </c>
      <c r="F39" s="498" t="s">
        <v>371</v>
      </c>
      <c r="G39" s="498"/>
      <c r="H39" s="94">
        <v>20</v>
      </c>
      <c r="I39" s="94">
        <v>9</v>
      </c>
      <c r="J39" s="94">
        <v>20</v>
      </c>
      <c r="K39" s="47"/>
    </row>
    <row r="40" spans="1:11" ht="46.5" customHeight="1" x14ac:dyDescent="0.2">
      <c r="A40" s="8"/>
      <c r="B40" s="8"/>
      <c r="C40" s="8"/>
      <c r="D40" s="8"/>
      <c r="E40" s="45" t="s">
        <v>372</v>
      </c>
      <c r="F40" s="498" t="s">
        <v>373</v>
      </c>
      <c r="G40" s="498"/>
      <c r="H40" s="55">
        <v>1</v>
      </c>
      <c r="I40" s="55">
        <v>1</v>
      </c>
      <c r="J40" s="55">
        <v>1</v>
      </c>
      <c r="K40" s="48"/>
    </row>
    <row r="41" spans="1:11" s="8" customFormat="1" ht="7.5" customHeight="1" x14ac:dyDescent="0.2">
      <c r="A41"/>
      <c r="B41"/>
      <c r="C41"/>
      <c r="D41"/>
      <c r="E41"/>
      <c r="F41"/>
      <c r="G41"/>
      <c r="H41"/>
      <c r="I41"/>
      <c r="J41"/>
      <c r="K41"/>
    </row>
    <row r="42" spans="1:11" ht="13.5" thickBot="1" x14ac:dyDescent="0.25">
      <c r="E42" s="20" t="s">
        <v>32</v>
      </c>
    </row>
    <row r="43" spans="1:11" ht="138.75" customHeight="1" thickBot="1" x14ac:dyDescent="0.25">
      <c r="E43" s="503" t="s">
        <v>33</v>
      </c>
      <c r="F43" s="504"/>
      <c r="G43" s="505"/>
      <c r="H43" s="504" t="s">
        <v>374</v>
      </c>
      <c r="I43" s="504"/>
      <c r="J43" s="506"/>
    </row>
    <row r="44" spans="1:11" ht="19.5" customHeight="1" thickBot="1" x14ac:dyDescent="0.25">
      <c r="E44" s="507" t="s">
        <v>34</v>
      </c>
      <c r="F44" s="508"/>
      <c r="G44" s="509"/>
      <c r="H44" s="510" t="s">
        <v>63</v>
      </c>
      <c r="I44" s="511"/>
      <c r="J44" s="512"/>
      <c r="K44" s="78"/>
    </row>
    <row r="45" spans="1:11" ht="6.75" customHeight="1" x14ac:dyDescent="0.2">
      <c r="E45" s="513"/>
      <c r="F45" s="513"/>
      <c r="G45" s="513"/>
      <c r="H45" s="513"/>
      <c r="I45" s="513"/>
      <c r="J45" s="513"/>
    </row>
  </sheetData>
  <mergeCells count="19">
    <mergeCell ref="G12:H12"/>
    <mergeCell ref="A1:J1"/>
    <mergeCell ref="G7:I7"/>
    <mergeCell ref="G8:I8"/>
    <mergeCell ref="G9:I9"/>
    <mergeCell ref="G11:H11"/>
    <mergeCell ref="G13:H13"/>
    <mergeCell ref="G16:H16"/>
    <mergeCell ref="G17:H17"/>
    <mergeCell ref="A19:J19"/>
    <mergeCell ref="A36:J36"/>
    <mergeCell ref="H43:J43"/>
    <mergeCell ref="E44:G44"/>
    <mergeCell ref="H44:J44"/>
    <mergeCell ref="E45:J45"/>
    <mergeCell ref="F38:G38"/>
    <mergeCell ref="F39:G39"/>
    <mergeCell ref="F40:G40"/>
    <mergeCell ref="E43:G43"/>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E1" workbookViewId="0">
      <selection activeCell="H6" sqref="H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9.28515625" customWidth="1"/>
    <col min="7" max="7" width="7.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12"/>
      <c r="J3" s="213"/>
      <c r="K3" s="34"/>
    </row>
    <row r="4" spans="1:11" ht="13.5" thickBot="1" x14ac:dyDescent="0.25">
      <c r="A4" s="31"/>
      <c r="B4" s="6"/>
      <c r="C4" s="6"/>
      <c r="D4" s="32"/>
      <c r="E4" s="40" t="s">
        <v>3</v>
      </c>
      <c r="F4" s="2"/>
      <c r="G4" s="81">
        <v>2</v>
      </c>
      <c r="H4" s="214" t="s">
        <v>89</v>
      </c>
      <c r="I4" s="215"/>
      <c r="J4" s="216"/>
      <c r="K4" s="180"/>
    </row>
    <row r="5" spans="1:11" ht="13.5" thickBot="1" x14ac:dyDescent="0.25">
      <c r="A5" s="31"/>
      <c r="B5" s="6"/>
      <c r="C5" s="6"/>
      <c r="D5" s="32"/>
      <c r="E5" s="41" t="s">
        <v>4</v>
      </c>
      <c r="F5" s="2"/>
      <c r="G5" s="84" t="s">
        <v>509</v>
      </c>
      <c r="H5" s="91" t="s">
        <v>510</v>
      </c>
      <c r="I5" s="92"/>
      <c r="J5" s="93"/>
      <c r="K5" s="181"/>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17" t="s">
        <v>397</v>
      </c>
      <c r="H7" s="218"/>
      <c r="I7" s="218"/>
      <c r="J7" s="219"/>
      <c r="K7" s="32"/>
    </row>
    <row r="8" spans="1:11" ht="13.5" thickBot="1" x14ac:dyDescent="0.25">
      <c r="A8" s="31"/>
      <c r="B8" s="6"/>
      <c r="C8" s="32"/>
      <c r="D8" s="32"/>
      <c r="E8" s="41" t="s">
        <v>36</v>
      </c>
      <c r="F8" s="2"/>
      <c r="G8" s="514" t="s">
        <v>87</v>
      </c>
      <c r="H8" s="515"/>
      <c r="I8" s="515"/>
      <c r="J8" s="219"/>
      <c r="K8" s="32"/>
    </row>
    <row r="9" spans="1:11" ht="13.5" thickBot="1" x14ac:dyDescent="0.25">
      <c r="A9" s="31"/>
      <c r="B9" s="6"/>
      <c r="C9" s="32"/>
      <c r="D9" s="32"/>
      <c r="E9" s="41" t="s">
        <v>6</v>
      </c>
      <c r="F9" s="2"/>
      <c r="G9" s="514" t="s">
        <v>396</v>
      </c>
      <c r="H9" s="515"/>
      <c r="I9" s="515"/>
      <c r="J9" s="219"/>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1.53</v>
      </c>
      <c r="H12" s="502"/>
      <c r="I12" s="2"/>
      <c r="J12" s="2"/>
    </row>
    <row r="13" spans="1:11" ht="13.5" thickBot="1" x14ac:dyDescent="0.25">
      <c r="A13" s="31"/>
      <c r="B13" s="6"/>
      <c r="C13" s="32"/>
      <c r="D13" s="32"/>
      <c r="E13" s="43" t="s">
        <v>8</v>
      </c>
      <c r="F13" s="2"/>
      <c r="G13" s="501">
        <v>10.93</v>
      </c>
      <c r="H13" s="502"/>
      <c r="I13" s="2"/>
      <c r="J13" s="2"/>
    </row>
    <row r="14" spans="1:11" ht="13.5" thickBot="1" x14ac:dyDescent="0.25">
      <c r="A14" s="31"/>
      <c r="B14" s="6"/>
      <c r="C14" s="32"/>
      <c r="D14" s="32"/>
      <c r="E14" s="44" t="s">
        <v>9</v>
      </c>
      <c r="F14" s="2"/>
      <c r="G14" s="210"/>
      <c r="H14" s="211">
        <v>9.5500000000000007</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398</v>
      </c>
      <c r="H16" s="515"/>
      <c r="I16" s="218"/>
      <c r="J16" s="219"/>
      <c r="K16" s="27"/>
    </row>
    <row r="17" spans="1:11" ht="13.5" thickBot="1" x14ac:dyDescent="0.25">
      <c r="A17" s="31"/>
      <c r="B17" s="6"/>
      <c r="C17" s="32"/>
      <c r="D17" s="32"/>
      <c r="E17" s="41" t="s">
        <v>11</v>
      </c>
      <c r="F17" s="2"/>
      <c r="G17" s="217" t="s">
        <v>379</v>
      </c>
      <c r="H17" s="218"/>
      <c r="I17" s="218"/>
      <c r="J17" s="219"/>
      <c r="K17" s="27"/>
    </row>
    <row r="18" spans="1:11" x14ac:dyDescent="0.2">
      <c r="B18" s="2"/>
    </row>
    <row r="19" spans="1:11" ht="15.75" x14ac:dyDescent="0.25">
      <c r="A19" s="499" t="s">
        <v>12</v>
      </c>
      <c r="B19" s="499"/>
      <c r="C19" s="499"/>
      <c r="D19" s="499"/>
      <c r="E19" s="499"/>
      <c r="F19" s="499"/>
      <c r="G19" s="499"/>
      <c r="H19" s="499"/>
      <c r="I19" s="499"/>
      <c r="J19" s="499"/>
    </row>
    <row r="20" spans="1:11" ht="6.75" customHeight="1"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SUM(I24:I25)</f>
        <v>10930</v>
      </c>
      <c r="J22" s="195">
        <f>SUM(J24:J25)</f>
        <v>9550</v>
      </c>
    </row>
    <row r="23" spans="1:11" s="8" customFormat="1" ht="11.25" x14ac:dyDescent="0.2">
      <c r="E23" s="200"/>
      <c r="F23" s="201">
        <v>630</v>
      </c>
      <c r="G23" s="201"/>
      <c r="H23" s="201" t="s">
        <v>59</v>
      </c>
      <c r="I23" s="256">
        <f>SUM(I24:I25)</f>
        <v>10930</v>
      </c>
      <c r="J23" s="256">
        <f>SUM(J24:J25)</f>
        <v>9550</v>
      </c>
    </row>
    <row r="24" spans="1:11" s="8" customFormat="1" ht="11.25" x14ac:dyDescent="0.2">
      <c r="E24" s="15"/>
      <c r="F24" s="15">
        <v>637003</v>
      </c>
      <c r="G24" s="15"/>
      <c r="H24" s="15" t="s">
        <v>465</v>
      </c>
      <c r="I24" s="252">
        <v>0</v>
      </c>
      <c r="J24" s="252">
        <v>0</v>
      </c>
    </row>
    <row r="25" spans="1:11" s="8" customFormat="1" ht="12" thickBot="1" x14ac:dyDescent="0.25">
      <c r="E25" s="16"/>
      <c r="F25" s="253">
        <v>637004</v>
      </c>
      <c r="G25" s="253"/>
      <c r="H25" s="253" t="s">
        <v>212</v>
      </c>
      <c r="I25" s="254">
        <v>10930</v>
      </c>
      <c r="J25" s="255">
        <v>9550</v>
      </c>
    </row>
    <row r="26" spans="1:11" s="8" customFormat="1" ht="12" thickBot="1" x14ac:dyDescent="0.25">
      <c r="E26" s="11" t="s">
        <v>20</v>
      </c>
      <c r="F26" s="12"/>
      <c r="G26" s="12"/>
      <c r="H26" s="12"/>
      <c r="I26" s="12"/>
      <c r="J26" s="13"/>
    </row>
    <row r="27" spans="1:11" s="8" customFormat="1" ht="12" thickBot="1" x14ac:dyDescent="0.25">
      <c r="E27" s="14"/>
      <c r="F27" s="14"/>
      <c r="G27" s="14"/>
      <c r="H27" s="14"/>
      <c r="I27" s="14"/>
      <c r="J27" s="14"/>
    </row>
    <row r="28" spans="1:11" s="8" customFormat="1" ht="12" thickBot="1" x14ac:dyDescent="0.25">
      <c r="E28" s="17" t="s">
        <v>21</v>
      </c>
      <c r="F28" s="12"/>
      <c r="G28" s="12"/>
      <c r="H28" s="12"/>
      <c r="I28" s="195">
        <f>I22</f>
        <v>10930</v>
      </c>
      <c r="J28" s="196">
        <f>J22</f>
        <v>9550</v>
      </c>
    </row>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6.75" customHeight="1" x14ac:dyDescent="0.25">
      <c r="A31" s="209"/>
      <c r="B31" s="209"/>
      <c r="C31" s="209"/>
      <c r="D31" s="209"/>
      <c r="E31" s="188"/>
      <c r="F31" s="188"/>
      <c r="G31" s="188"/>
      <c r="H31" s="188"/>
      <c r="I31" s="188"/>
      <c r="J31" s="188"/>
    </row>
    <row r="32" spans="1:11" ht="22.5" customHeight="1" x14ac:dyDescent="0.2">
      <c r="A32" s="8"/>
      <c r="B32" s="8"/>
      <c r="C32" s="8"/>
      <c r="D32" s="8"/>
      <c r="E32" s="500" t="s">
        <v>27</v>
      </c>
      <c r="F32" s="500"/>
      <c r="G32" s="500"/>
      <c r="H32" s="220" t="s">
        <v>28</v>
      </c>
      <c r="I32" s="53" t="s">
        <v>448</v>
      </c>
      <c r="J32" s="220" t="s">
        <v>449</v>
      </c>
      <c r="K32" s="47"/>
    </row>
    <row r="33" spans="1:11" ht="45" customHeight="1" x14ac:dyDescent="0.2">
      <c r="A33" s="8"/>
      <c r="B33" s="8"/>
      <c r="C33" s="8"/>
      <c r="D33" s="8"/>
      <c r="E33" s="498" t="s">
        <v>466</v>
      </c>
      <c r="F33" s="498"/>
      <c r="G33" s="498"/>
      <c r="H33" s="207" t="s">
        <v>467</v>
      </c>
      <c r="I33" s="246">
        <v>1</v>
      </c>
      <c r="J33" s="246">
        <v>1</v>
      </c>
      <c r="K33" s="47"/>
    </row>
    <row r="34" spans="1:11" ht="39.75" customHeight="1" x14ac:dyDescent="0.2">
      <c r="A34" s="8"/>
      <c r="B34" s="8"/>
      <c r="C34" s="8"/>
      <c r="D34" s="8"/>
      <c r="E34" s="498"/>
      <c r="F34" s="498"/>
      <c r="G34" s="498"/>
      <c r="H34" s="207" t="s">
        <v>468</v>
      </c>
      <c r="I34" s="248">
        <v>4</v>
      </c>
      <c r="J34" s="248">
        <v>12</v>
      </c>
      <c r="K34" s="48"/>
    </row>
    <row r="35" spans="1:11" ht="36" customHeight="1" x14ac:dyDescent="0.2">
      <c r="A35" s="8"/>
      <c r="B35" s="8"/>
      <c r="C35" s="8"/>
      <c r="D35" s="8"/>
      <c r="E35" s="498"/>
      <c r="F35" s="498"/>
      <c r="G35" s="498"/>
      <c r="H35" s="207" t="s">
        <v>469</v>
      </c>
      <c r="I35" s="248">
        <v>2</v>
      </c>
      <c r="J35" s="248">
        <v>2</v>
      </c>
      <c r="K35" s="48"/>
    </row>
    <row r="36" spans="1:11" s="8" customFormat="1" ht="21" customHeight="1" x14ac:dyDescent="0.2">
      <c r="A36"/>
      <c r="B36"/>
      <c r="C36"/>
      <c r="D36"/>
      <c r="E36" s="498" t="s">
        <v>470</v>
      </c>
      <c r="F36" s="498"/>
      <c r="G36" s="498"/>
      <c r="H36" s="258" t="s">
        <v>471</v>
      </c>
      <c r="I36" s="259">
        <v>1</v>
      </c>
      <c r="J36" s="259">
        <v>4</v>
      </c>
      <c r="K36"/>
    </row>
    <row r="37" spans="1:11" s="8" customFormat="1" ht="38.25" customHeight="1" x14ac:dyDescent="0.2">
      <c r="A37"/>
      <c r="B37"/>
      <c r="C37"/>
      <c r="D37"/>
      <c r="E37"/>
      <c r="F37"/>
      <c r="G37"/>
      <c r="H37"/>
      <c r="I37" s="257"/>
      <c r="J37" s="257"/>
      <c r="K37"/>
    </row>
    <row r="38" spans="1:11" ht="13.5" thickBot="1" x14ac:dyDescent="0.25">
      <c r="E38" s="20" t="s">
        <v>32</v>
      </c>
    </row>
    <row r="39" spans="1:11" ht="395.25" customHeight="1" thickBot="1" x14ac:dyDescent="0.25">
      <c r="E39" s="535" t="s">
        <v>33</v>
      </c>
      <c r="F39" s="536"/>
      <c r="G39" s="537"/>
      <c r="H39" s="536" t="s">
        <v>472</v>
      </c>
      <c r="I39" s="536"/>
      <c r="J39" s="538"/>
    </row>
    <row r="40" spans="1:11" ht="19.5" customHeight="1" thickBot="1" x14ac:dyDescent="0.25">
      <c r="E40" s="507" t="s">
        <v>34</v>
      </c>
      <c r="F40" s="508"/>
      <c r="G40" s="509"/>
      <c r="H40" s="510" t="s">
        <v>289</v>
      </c>
      <c r="I40" s="511"/>
      <c r="J40" s="512"/>
      <c r="K40" s="78"/>
    </row>
    <row r="41" spans="1:11" ht="26.25" customHeight="1" x14ac:dyDescent="0.2">
      <c r="E41" s="513"/>
      <c r="F41" s="513"/>
      <c r="G41" s="513"/>
      <c r="H41" s="513"/>
      <c r="I41" s="513"/>
      <c r="J41" s="513"/>
    </row>
  </sheetData>
  <mergeCells count="17">
    <mergeCell ref="G13:H13"/>
    <mergeCell ref="A1:J1"/>
    <mergeCell ref="G8:I8"/>
    <mergeCell ref="G9:I9"/>
    <mergeCell ref="G11:H11"/>
    <mergeCell ref="G12:H12"/>
    <mergeCell ref="E40:G40"/>
    <mergeCell ref="H40:J40"/>
    <mergeCell ref="E41:J41"/>
    <mergeCell ref="E36:G36"/>
    <mergeCell ref="G16:H16"/>
    <mergeCell ref="A19:J19"/>
    <mergeCell ref="A30:J30"/>
    <mergeCell ref="E32:G32"/>
    <mergeCell ref="E33:G35"/>
    <mergeCell ref="E39:G39"/>
    <mergeCell ref="H39:J39"/>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opLeftCell="E1" workbookViewId="0">
      <selection activeCell="H42" sqref="H42:J42"/>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9.28515625" customWidth="1"/>
    <col min="7" max="7" width="7.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81">
        <v>2</v>
      </c>
      <c r="H4" s="234" t="s">
        <v>89</v>
      </c>
      <c r="I4" s="235"/>
      <c r="J4" s="236"/>
      <c r="K4" s="180"/>
    </row>
    <row r="5" spans="1:11" ht="13.5" thickBot="1" x14ac:dyDescent="0.25">
      <c r="A5" s="31"/>
      <c r="B5" s="6"/>
      <c r="C5" s="6"/>
      <c r="D5" s="32"/>
      <c r="E5" s="41" t="s">
        <v>4</v>
      </c>
      <c r="F5" s="2"/>
      <c r="G5" s="84" t="s">
        <v>508</v>
      </c>
      <c r="H5" s="91" t="s">
        <v>511</v>
      </c>
      <c r="I5" s="92"/>
      <c r="J5" s="93"/>
      <c r="K5" s="181"/>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397</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396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224"/>
      <c r="H14" s="225">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398</v>
      </c>
      <c r="H16" s="515"/>
      <c r="I16" s="230"/>
      <c r="J16" s="231"/>
      <c r="K16" s="27"/>
    </row>
    <row r="17" spans="1:11" ht="13.5" thickBot="1" x14ac:dyDescent="0.25">
      <c r="A17" s="31"/>
      <c r="B17" s="6"/>
      <c r="C17" s="32"/>
      <c r="D17" s="32"/>
      <c r="E17" s="41" t="s">
        <v>11</v>
      </c>
      <c r="F17" s="2"/>
      <c r="G17" s="229" t="s">
        <v>379</v>
      </c>
      <c r="H17" s="230"/>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6.75" customHeight="1"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SUM(I23:I24)</f>
        <v>0</v>
      </c>
      <c r="J22" s="195">
        <f>SUM(J23:J24)</f>
        <v>0</v>
      </c>
    </row>
    <row r="23" spans="1:11" s="8" customFormat="1" ht="11.25" x14ac:dyDescent="0.2">
      <c r="E23" s="15"/>
      <c r="F23" s="15"/>
      <c r="G23" s="15"/>
      <c r="H23" s="15"/>
      <c r="I23" s="252"/>
      <c r="J23" s="252"/>
    </row>
    <row r="24" spans="1:11" s="8" customFormat="1" ht="12" thickBot="1" x14ac:dyDescent="0.25">
      <c r="E24" s="16"/>
      <c r="F24" s="253"/>
      <c r="G24" s="253"/>
      <c r="H24" s="253"/>
      <c r="I24" s="254"/>
      <c r="J24" s="255"/>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0</v>
      </c>
      <c r="J27" s="196">
        <f>J22</f>
        <v>0</v>
      </c>
    </row>
    <row r="28" spans="1:11" s="8" customFormat="1" x14ac:dyDescent="0.2">
      <c r="A28"/>
      <c r="B28"/>
      <c r="C28"/>
      <c r="D28"/>
      <c r="E28"/>
      <c r="F28"/>
      <c r="G28"/>
      <c r="H28"/>
      <c r="I28"/>
      <c r="J28"/>
      <c r="K28"/>
    </row>
    <row r="29" spans="1:11" ht="15.75" x14ac:dyDescent="0.25">
      <c r="A29" s="499" t="s">
        <v>26</v>
      </c>
      <c r="B29" s="499"/>
      <c r="C29" s="499"/>
      <c r="D29" s="499"/>
      <c r="E29" s="499"/>
      <c r="F29" s="499"/>
      <c r="G29" s="499"/>
      <c r="H29" s="499"/>
      <c r="I29" s="499"/>
      <c r="J29" s="499"/>
    </row>
    <row r="30" spans="1:11" ht="6.75" customHeight="1" x14ac:dyDescent="0.25">
      <c r="A30" s="228"/>
      <c r="B30" s="228"/>
      <c r="C30" s="228"/>
      <c r="D30" s="228"/>
      <c r="E30" s="188"/>
      <c r="F30" s="188"/>
      <c r="G30" s="188"/>
      <c r="H30" s="188"/>
      <c r="I30" s="188"/>
      <c r="J30" s="188"/>
    </row>
    <row r="31" spans="1:11" ht="22.5" customHeight="1" x14ac:dyDescent="0.2">
      <c r="A31" s="8"/>
      <c r="B31" s="8"/>
      <c r="C31" s="8"/>
      <c r="D31" s="8"/>
      <c r="E31" s="500" t="s">
        <v>27</v>
      </c>
      <c r="F31" s="500"/>
      <c r="G31" s="500"/>
      <c r="H31" s="237" t="s">
        <v>28</v>
      </c>
      <c r="I31" s="53" t="s">
        <v>448</v>
      </c>
      <c r="J31" s="237" t="s">
        <v>449</v>
      </c>
      <c r="K31" s="47"/>
    </row>
    <row r="32" spans="1:11" ht="25.5" customHeight="1" x14ac:dyDescent="0.2">
      <c r="A32" s="8"/>
      <c r="B32" s="8"/>
      <c r="C32" s="8"/>
      <c r="D32" s="8"/>
      <c r="E32" s="498" t="s">
        <v>512</v>
      </c>
      <c r="F32" s="498"/>
      <c r="G32" s="498"/>
      <c r="H32" s="45" t="s">
        <v>513</v>
      </c>
      <c r="I32" s="246">
        <v>1</v>
      </c>
      <c r="J32" s="246">
        <v>2</v>
      </c>
      <c r="K32" s="47"/>
    </row>
    <row r="33" spans="1:11" ht="39.75" customHeight="1" x14ac:dyDescent="0.2">
      <c r="A33" s="8"/>
      <c r="B33" s="8"/>
      <c r="C33" s="8"/>
      <c r="D33" s="8"/>
      <c r="E33" s="498"/>
      <c r="F33" s="498"/>
      <c r="G33" s="498"/>
      <c r="H33" s="45" t="s">
        <v>514</v>
      </c>
      <c r="I33" s="248" t="s">
        <v>96</v>
      </c>
      <c r="J33" s="248" t="s">
        <v>96</v>
      </c>
      <c r="K33" s="48"/>
    </row>
    <row r="34" spans="1:11" ht="36" customHeight="1" x14ac:dyDescent="0.2">
      <c r="A34" s="8"/>
      <c r="B34" s="8"/>
      <c r="C34" s="8"/>
      <c r="D34" s="8"/>
      <c r="E34" s="498" t="s">
        <v>515</v>
      </c>
      <c r="F34" s="498"/>
      <c r="G34" s="498"/>
      <c r="H34" s="45" t="s">
        <v>516</v>
      </c>
      <c r="I34" s="248">
        <v>4</v>
      </c>
      <c r="J34" s="248">
        <v>12</v>
      </c>
      <c r="K34" s="48"/>
    </row>
    <row r="35" spans="1:11" s="8" customFormat="1" ht="48.75" customHeight="1" x14ac:dyDescent="0.2">
      <c r="A35"/>
      <c r="B35"/>
      <c r="C35"/>
      <c r="D35"/>
      <c r="E35" s="498"/>
      <c r="F35" s="498"/>
      <c r="G35" s="498"/>
      <c r="H35" s="45" t="s">
        <v>517</v>
      </c>
      <c r="I35" s="259">
        <v>1</v>
      </c>
      <c r="J35" s="259">
        <v>1</v>
      </c>
      <c r="K35"/>
    </row>
    <row r="36" spans="1:11" s="8" customFormat="1" ht="60" customHeight="1" x14ac:dyDescent="0.2">
      <c r="A36"/>
      <c r="B36"/>
      <c r="C36"/>
      <c r="D36"/>
      <c r="E36" s="498"/>
      <c r="F36" s="498"/>
      <c r="G36" s="498"/>
      <c r="H36" s="45" t="s">
        <v>518</v>
      </c>
      <c r="I36" s="259">
        <v>2</v>
      </c>
      <c r="J36" s="259">
        <v>2</v>
      </c>
      <c r="K36"/>
    </row>
    <row r="37" spans="1:11" s="8" customFormat="1" ht="45" x14ac:dyDescent="0.2">
      <c r="A37"/>
      <c r="B37"/>
      <c r="C37"/>
      <c r="D37"/>
      <c r="E37" s="498" t="s">
        <v>521</v>
      </c>
      <c r="F37" s="498"/>
      <c r="G37" s="498"/>
      <c r="H37" s="45" t="s">
        <v>519</v>
      </c>
      <c r="I37" s="259" t="s">
        <v>522</v>
      </c>
      <c r="J37" s="259" t="s">
        <v>523</v>
      </c>
      <c r="K37"/>
    </row>
    <row r="38" spans="1:11" s="8" customFormat="1" ht="42" customHeight="1" x14ac:dyDescent="0.2">
      <c r="A38"/>
      <c r="B38"/>
      <c r="C38"/>
      <c r="D38"/>
      <c r="E38" s="498"/>
      <c r="F38" s="498"/>
      <c r="G38" s="498"/>
      <c r="H38" s="45" t="s">
        <v>520</v>
      </c>
      <c r="I38" s="279">
        <v>0.74</v>
      </c>
      <c r="J38" s="279">
        <v>0.79</v>
      </c>
      <c r="K38"/>
    </row>
    <row r="39" spans="1:11" s="8" customFormat="1" ht="11.25" customHeight="1" x14ac:dyDescent="0.2">
      <c r="A39"/>
      <c r="B39"/>
      <c r="C39"/>
      <c r="D39"/>
      <c r="E39"/>
      <c r="F39"/>
      <c r="G39"/>
      <c r="H39"/>
      <c r="I39" s="257"/>
      <c r="J39" s="257"/>
      <c r="K39"/>
    </row>
    <row r="40" spans="1:11" ht="13.5" thickBot="1" x14ac:dyDescent="0.25">
      <c r="E40" s="20" t="s">
        <v>32</v>
      </c>
    </row>
    <row r="41" spans="1:11" ht="287.25" customHeight="1" thickBot="1" x14ac:dyDescent="0.25">
      <c r="E41" s="535" t="s">
        <v>33</v>
      </c>
      <c r="F41" s="536"/>
      <c r="G41" s="537"/>
      <c r="H41" s="536" t="s">
        <v>524</v>
      </c>
      <c r="I41" s="536"/>
      <c r="J41" s="538"/>
    </row>
    <row r="42" spans="1:11" ht="19.5" customHeight="1" thickBot="1" x14ac:dyDescent="0.25">
      <c r="E42" s="507" t="s">
        <v>34</v>
      </c>
      <c r="F42" s="508"/>
      <c r="G42" s="509"/>
      <c r="H42" s="510" t="s">
        <v>289</v>
      </c>
      <c r="I42" s="511"/>
      <c r="J42" s="512"/>
      <c r="K42" s="78"/>
    </row>
    <row r="43" spans="1:11" ht="26.25" customHeight="1" x14ac:dyDescent="0.2">
      <c r="E43" s="513"/>
      <c r="F43" s="513"/>
      <c r="G43" s="513"/>
      <c r="H43" s="513"/>
      <c r="I43" s="513"/>
      <c r="J43" s="513"/>
    </row>
  </sheetData>
  <mergeCells count="18">
    <mergeCell ref="E41:G41"/>
    <mergeCell ref="H41:J41"/>
    <mergeCell ref="E42:G42"/>
    <mergeCell ref="H42:J42"/>
    <mergeCell ref="E43:J43"/>
    <mergeCell ref="E32:G33"/>
    <mergeCell ref="E34:G36"/>
    <mergeCell ref="E37:G38"/>
    <mergeCell ref="G16:H16"/>
    <mergeCell ref="A19:J19"/>
    <mergeCell ref="A29:J29"/>
    <mergeCell ref="E31:G31"/>
    <mergeCell ref="G13:H13"/>
    <mergeCell ref="A1:J1"/>
    <mergeCell ref="G8:I8"/>
    <mergeCell ref="G9:I9"/>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E1" workbookViewId="0">
      <selection activeCell="H39" sqref="H39:J39"/>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9.28515625" customWidth="1"/>
    <col min="7" max="7" width="7.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81">
        <v>2</v>
      </c>
      <c r="H4" s="234" t="s">
        <v>89</v>
      </c>
      <c r="I4" s="235"/>
      <c r="J4" s="236"/>
      <c r="K4" s="180"/>
    </row>
    <row r="5" spans="1:11" ht="13.5" thickBot="1" x14ac:dyDescent="0.25">
      <c r="A5" s="31"/>
      <c r="B5" s="6"/>
      <c r="C5" s="6"/>
      <c r="D5" s="32"/>
      <c r="E5" s="41" t="s">
        <v>4</v>
      </c>
      <c r="F5" s="2"/>
      <c r="G5" s="84" t="s">
        <v>525</v>
      </c>
      <c r="H5" s="91" t="s">
        <v>526</v>
      </c>
      <c r="I5" s="92"/>
      <c r="J5" s="93"/>
      <c r="K5" s="181"/>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397</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396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224"/>
      <c r="H14" s="225">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398</v>
      </c>
      <c r="H16" s="515"/>
      <c r="I16" s="230"/>
      <c r="J16" s="231"/>
      <c r="K16" s="27"/>
    </row>
    <row r="17" spans="1:11" ht="13.5" thickBot="1" x14ac:dyDescent="0.25">
      <c r="A17" s="31"/>
      <c r="B17" s="6"/>
      <c r="C17" s="32"/>
      <c r="D17" s="32"/>
      <c r="E17" s="41" t="s">
        <v>11</v>
      </c>
      <c r="F17" s="2"/>
      <c r="G17" s="229" t="s">
        <v>379</v>
      </c>
      <c r="H17" s="230"/>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6.75" customHeight="1"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SUM(I23:I24)</f>
        <v>0</v>
      </c>
      <c r="J22" s="195">
        <f>SUM(J23:J24)</f>
        <v>0</v>
      </c>
    </row>
    <row r="23" spans="1:11" s="8" customFormat="1" ht="11.25" x14ac:dyDescent="0.2">
      <c r="E23" s="15"/>
      <c r="F23" s="15"/>
      <c r="G23" s="15"/>
      <c r="H23" s="15"/>
      <c r="I23" s="252"/>
      <c r="J23" s="252"/>
    </row>
    <row r="24" spans="1:11" s="8" customFormat="1" ht="12" thickBot="1" x14ac:dyDescent="0.25">
      <c r="E24" s="16"/>
      <c r="F24" s="253"/>
      <c r="G24" s="253"/>
      <c r="H24" s="253"/>
      <c r="I24" s="254"/>
      <c r="J24" s="255"/>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0</v>
      </c>
      <c r="J27" s="196">
        <f>J22</f>
        <v>0</v>
      </c>
    </row>
    <row r="28" spans="1:11" s="8" customFormat="1" x14ac:dyDescent="0.2">
      <c r="A28"/>
      <c r="B28"/>
      <c r="C28"/>
      <c r="D28"/>
      <c r="E28"/>
      <c r="F28"/>
      <c r="G28"/>
      <c r="H28"/>
      <c r="I28"/>
      <c r="J28"/>
      <c r="K28"/>
    </row>
    <row r="29" spans="1:11" ht="15.75" x14ac:dyDescent="0.25">
      <c r="A29" s="499" t="s">
        <v>26</v>
      </c>
      <c r="B29" s="499"/>
      <c r="C29" s="499"/>
      <c r="D29" s="499"/>
      <c r="E29" s="499"/>
      <c r="F29" s="499"/>
      <c r="G29" s="499"/>
      <c r="H29" s="499"/>
      <c r="I29" s="499"/>
      <c r="J29" s="499"/>
    </row>
    <row r="30" spans="1:11" ht="6.75" customHeight="1" x14ac:dyDescent="0.25">
      <c r="A30" s="228"/>
      <c r="B30" s="228"/>
      <c r="C30" s="228"/>
      <c r="D30" s="228"/>
      <c r="E30" s="188"/>
      <c r="F30" s="188"/>
      <c r="G30" s="188"/>
      <c r="H30" s="188"/>
      <c r="I30" s="188"/>
      <c r="J30" s="188"/>
    </row>
    <row r="31" spans="1:11" ht="22.5" customHeight="1" x14ac:dyDescent="0.2">
      <c r="A31" s="8"/>
      <c r="B31" s="8"/>
      <c r="C31" s="8"/>
      <c r="D31" s="8"/>
      <c r="E31" s="500" t="s">
        <v>27</v>
      </c>
      <c r="F31" s="500"/>
      <c r="G31" s="500"/>
      <c r="H31" s="237" t="s">
        <v>28</v>
      </c>
      <c r="I31" s="53" t="s">
        <v>448</v>
      </c>
      <c r="J31" s="237" t="s">
        <v>449</v>
      </c>
      <c r="K31" s="47"/>
    </row>
    <row r="32" spans="1:11" ht="45" x14ac:dyDescent="0.2">
      <c r="A32" s="8"/>
      <c r="B32" s="8"/>
      <c r="C32" s="8"/>
      <c r="D32" s="8"/>
      <c r="E32" s="479" t="s">
        <v>512</v>
      </c>
      <c r="F32" s="480"/>
      <c r="G32" s="481"/>
      <c r="H32" s="45" t="s">
        <v>528</v>
      </c>
      <c r="I32" s="246">
        <v>2</v>
      </c>
      <c r="J32" s="246">
        <v>5</v>
      </c>
      <c r="K32" s="47"/>
    </row>
    <row r="33" spans="1:11" ht="39.75" customHeight="1" x14ac:dyDescent="0.2">
      <c r="A33" s="8"/>
      <c r="B33" s="8"/>
      <c r="C33" s="8"/>
      <c r="D33" s="8"/>
      <c r="E33" s="485"/>
      <c r="F33" s="486"/>
      <c r="G33" s="487"/>
      <c r="H33" s="45" t="s">
        <v>527</v>
      </c>
      <c r="I33" s="248">
        <v>3</v>
      </c>
      <c r="J33" s="248">
        <v>7</v>
      </c>
      <c r="K33" s="48"/>
    </row>
    <row r="34" spans="1:11" ht="36" customHeight="1" x14ac:dyDescent="0.2">
      <c r="A34" s="8"/>
      <c r="B34" s="8"/>
      <c r="C34" s="8"/>
      <c r="D34" s="8"/>
      <c r="E34" s="492" t="s">
        <v>530</v>
      </c>
      <c r="F34" s="493"/>
      <c r="G34" s="494"/>
      <c r="H34" s="45" t="s">
        <v>529</v>
      </c>
      <c r="I34" s="248">
        <v>1</v>
      </c>
      <c r="J34" s="248">
        <v>1</v>
      </c>
      <c r="K34" s="48"/>
    </row>
    <row r="35" spans="1:11" s="8" customFormat="1" ht="37.5" customHeight="1" x14ac:dyDescent="0.2">
      <c r="A35"/>
      <c r="B35"/>
      <c r="C35"/>
      <c r="D35"/>
      <c r="E35" s="550" t="s">
        <v>531</v>
      </c>
      <c r="F35" s="550"/>
      <c r="G35" s="550"/>
      <c r="H35" s="280" t="s">
        <v>532</v>
      </c>
      <c r="I35" s="259">
        <v>2</v>
      </c>
      <c r="J35" s="259">
        <v>2</v>
      </c>
      <c r="K35"/>
    </row>
    <row r="36" spans="1:11" s="8" customFormat="1" ht="18.75" customHeight="1" x14ac:dyDescent="0.2">
      <c r="A36"/>
      <c r="B36"/>
      <c r="C36"/>
      <c r="D36"/>
      <c r="E36"/>
      <c r="F36"/>
      <c r="G36"/>
      <c r="H36"/>
      <c r="I36" s="257"/>
      <c r="J36" s="257"/>
      <c r="K36"/>
    </row>
    <row r="37" spans="1:11" ht="13.5" thickBot="1" x14ac:dyDescent="0.25">
      <c r="E37" s="20" t="s">
        <v>32</v>
      </c>
    </row>
    <row r="38" spans="1:11" ht="334.5" customHeight="1" thickBot="1" x14ac:dyDescent="0.25">
      <c r="E38" s="535" t="s">
        <v>33</v>
      </c>
      <c r="F38" s="536"/>
      <c r="G38" s="537"/>
      <c r="H38" s="536" t="s">
        <v>533</v>
      </c>
      <c r="I38" s="536"/>
      <c r="J38" s="538"/>
    </row>
    <row r="39" spans="1:11" ht="19.5" customHeight="1" thickBot="1" x14ac:dyDescent="0.25">
      <c r="E39" s="507" t="s">
        <v>34</v>
      </c>
      <c r="F39" s="508"/>
      <c r="G39" s="509"/>
      <c r="H39" s="510" t="s">
        <v>289</v>
      </c>
      <c r="I39" s="511"/>
      <c r="J39" s="512"/>
      <c r="K39" s="78"/>
    </row>
    <row r="40" spans="1:11" ht="26.25" customHeight="1" x14ac:dyDescent="0.2">
      <c r="E40" s="513"/>
      <c r="F40" s="513"/>
      <c r="G40" s="513"/>
      <c r="H40" s="513"/>
      <c r="I40" s="513"/>
      <c r="J40" s="513"/>
    </row>
  </sheetData>
  <mergeCells count="18">
    <mergeCell ref="E40:J40"/>
    <mergeCell ref="G16:H16"/>
    <mergeCell ref="A19:J19"/>
    <mergeCell ref="A29:J29"/>
    <mergeCell ref="E31:G31"/>
    <mergeCell ref="E32:G33"/>
    <mergeCell ref="E34:G34"/>
    <mergeCell ref="E35:G35"/>
    <mergeCell ref="E38:G38"/>
    <mergeCell ref="H38:J38"/>
    <mergeCell ref="E39:G39"/>
    <mergeCell ref="H39:J39"/>
    <mergeCell ref="G13:H13"/>
    <mergeCell ref="A1:J1"/>
    <mergeCell ref="G8:I8"/>
    <mergeCell ref="G9:I9"/>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E1" workbookViewId="0">
      <selection activeCell="I31" sqref="I31"/>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9.28515625" customWidth="1"/>
    <col min="7" max="7" width="7.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81">
        <v>2</v>
      </c>
      <c r="H4" s="234" t="s">
        <v>89</v>
      </c>
      <c r="I4" s="235"/>
      <c r="J4" s="236"/>
      <c r="K4" s="180"/>
    </row>
    <row r="5" spans="1:11" ht="13.5" thickBot="1" x14ac:dyDescent="0.25">
      <c r="A5" s="31"/>
      <c r="B5" s="6"/>
      <c r="C5" s="6"/>
      <c r="D5" s="32"/>
      <c r="E5" s="41" t="s">
        <v>4</v>
      </c>
      <c r="F5" s="2"/>
      <c r="G5" s="84" t="s">
        <v>534</v>
      </c>
      <c r="H5" s="91" t="s">
        <v>535</v>
      </c>
      <c r="I5" s="92"/>
      <c r="J5" s="93"/>
      <c r="K5" s="181"/>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397</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396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224"/>
      <c r="H14" s="225">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398</v>
      </c>
      <c r="H16" s="515"/>
      <c r="I16" s="230"/>
      <c r="J16" s="231"/>
      <c r="K16" s="27"/>
    </row>
    <row r="17" spans="1:11" ht="13.5" thickBot="1" x14ac:dyDescent="0.25">
      <c r="A17" s="31"/>
      <c r="B17" s="6"/>
      <c r="C17" s="32"/>
      <c r="D17" s="32"/>
      <c r="E17" s="41" t="s">
        <v>11</v>
      </c>
      <c r="F17" s="2"/>
      <c r="G17" s="229" t="s">
        <v>379</v>
      </c>
      <c r="H17" s="230"/>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6.75" customHeight="1"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SUM(I23:I24)</f>
        <v>0</v>
      </c>
      <c r="J22" s="195">
        <f>SUM(J23:J24)</f>
        <v>0</v>
      </c>
    </row>
    <row r="23" spans="1:11" s="8" customFormat="1" ht="11.25" x14ac:dyDescent="0.2">
      <c r="E23" s="15"/>
      <c r="F23" s="15"/>
      <c r="G23" s="15"/>
      <c r="H23" s="15"/>
      <c r="I23" s="252"/>
      <c r="J23" s="252"/>
    </row>
    <row r="24" spans="1:11" s="8" customFormat="1" ht="12" thickBot="1" x14ac:dyDescent="0.25">
      <c r="E24" s="16"/>
      <c r="F24" s="253"/>
      <c r="G24" s="253"/>
      <c r="H24" s="253"/>
      <c r="I24" s="254"/>
      <c r="J24" s="255"/>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0</v>
      </c>
      <c r="J27" s="196">
        <f>J22</f>
        <v>0</v>
      </c>
    </row>
    <row r="28" spans="1:11" s="8" customFormat="1" x14ac:dyDescent="0.2">
      <c r="A28"/>
      <c r="B28"/>
      <c r="C28"/>
      <c r="D28"/>
      <c r="E28"/>
      <c r="F28"/>
      <c r="G28"/>
      <c r="H28"/>
      <c r="I28"/>
      <c r="J28"/>
      <c r="K28"/>
    </row>
    <row r="29" spans="1:11" ht="15.75" x14ac:dyDescent="0.25">
      <c r="A29" s="499" t="s">
        <v>26</v>
      </c>
      <c r="B29" s="499"/>
      <c r="C29" s="499"/>
      <c r="D29" s="499"/>
      <c r="E29" s="499"/>
      <c r="F29" s="499"/>
      <c r="G29" s="499"/>
      <c r="H29" s="499"/>
      <c r="I29" s="499"/>
      <c r="J29" s="499"/>
    </row>
    <row r="30" spans="1:11" ht="6.75" customHeight="1" x14ac:dyDescent="0.25">
      <c r="A30" s="228"/>
      <c r="B30" s="228"/>
      <c r="C30" s="228"/>
      <c r="D30" s="228"/>
      <c r="E30" s="188"/>
      <c r="F30" s="188"/>
      <c r="G30" s="188"/>
      <c r="H30" s="188"/>
      <c r="I30" s="188"/>
      <c r="J30" s="188"/>
    </row>
    <row r="31" spans="1:11" ht="22.5" customHeight="1" x14ac:dyDescent="0.2">
      <c r="A31" s="8"/>
      <c r="B31" s="8"/>
      <c r="C31" s="8"/>
      <c r="D31" s="8"/>
      <c r="E31" s="500" t="s">
        <v>27</v>
      </c>
      <c r="F31" s="500"/>
      <c r="G31" s="500"/>
      <c r="H31" s="237" t="s">
        <v>28</v>
      </c>
      <c r="I31" s="53" t="s">
        <v>448</v>
      </c>
      <c r="J31" s="237" t="s">
        <v>449</v>
      </c>
      <c r="K31" s="47"/>
    </row>
    <row r="32" spans="1:11" ht="22.5" x14ac:dyDescent="0.2">
      <c r="A32" s="8"/>
      <c r="B32" s="8"/>
      <c r="C32" s="8"/>
      <c r="D32" s="8"/>
      <c r="E32" s="479" t="s">
        <v>536</v>
      </c>
      <c r="F32" s="480"/>
      <c r="G32" s="481"/>
      <c r="H32" s="238" t="s">
        <v>537</v>
      </c>
      <c r="I32" s="246">
        <v>2</v>
      </c>
      <c r="J32" s="246">
        <v>2</v>
      </c>
      <c r="K32" s="47"/>
    </row>
    <row r="33" spans="1:11" x14ac:dyDescent="0.2">
      <c r="A33" s="8"/>
      <c r="B33" s="8"/>
      <c r="C33" s="8"/>
      <c r="D33" s="8"/>
      <c r="E33" s="485"/>
      <c r="F33" s="486"/>
      <c r="G33" s="487"/>
      <c r="H33" s="238" t="s">
        <v>538</v>
      </c>
      <c r="I33" s="248">
        <v>30</v>
      </c>
      <c r="J33" s="248">
        <v>50</v>
      </c>
      <c r="K33" s="48"/>
    </row>
    <row r="34" spans="1:11" ht="36" customHeight="1" x14ac:dyDescent="0.2">
      <c r="A34" s="8"/>
      <c r="B34" s="8"/>
      <c r="C34" s="8"/>
      <c r="D34" s="8"/>
      <c r="E34" s="479" t="s">
        <v>539</v>
      </c>
      <c r="F34" s="480"/>
      <c r="G34" s="481"/>
      <c r="H34" s="238" t="s">
        <v>540</v>
      </c>
      <c r="I34" s="227">
        <v>6</v>
      </c>
      <c r="J34" s="227">
        <v>6</v>
      </c>
      <c r="K34" s="48"/>
    </row>
    <row r="35" spans="1:11" s="8" customFormat="1" ht="37.5" customHeight="1" x14ac:dyDescent="0.2">
      <c r="A35"/>
      <c r="B35"/>
      <c r="C35"/>
      <c r="D35"/>
      <c r="E35" s="485"/>
      <c r="F35" s="486"/>
      <c r="G35" s="487"/>
      <c r="H35" s="238" t="s">
        <v>541</v>
      </c>
      <c r="I35" s="227">
        <v>6</v>
      </c>
      <c r="J35" s="227">
        <v>6</v>
      </c>
      <c r="K35"/>
    </row>
    <row r="36" spans="1:11" s="8" customFormat="1" ht="18.75" customHeight="1" x14ac:dyDescent="0.2">
      <c r="A36"/>
      <c r="B36"/>
      <c r="C36"/>
      <c r="D36"/>
      <c r="E36"/>
      <c r="F36"/>
      <c r="G36"/>
      <c r="H36"/>
      <c r="I36" s="257"/>
      <c r="J36" s="257"/>
      <c r="K36"/>
    </row>
    <row r="37" spans="1:11" ht="13.5" thickBot="1" x14ac:dyDescent="0.25">
      <c r="E37" s="20" t="s">
        <v>32</v>
      </c>
    </row>
    <row r="38" spans="1:11" ht="197.25" customHeight="1" thickBot="1" x14ac:dyDescent="0.25">
      <c r="E38" s="535" t="s">
        <v>33</v>
      </c>
      <c r="F38" s="536"/>
      <c r="G38" s="537"/>
      <c r="H38" s="536" t="s">
        <v>542</v>
      </c>
      <c r="I38" s="536"/>
      <c r="J38" s="538"/>
    </row>
    <row r="39" spans="1:11" ht="19.5" customHeight="1" thickBot="1" x14ac:dyDescent="0.25">
      <c r="E39" s="507" t="s">
        <v>34</v>
      </c>
      <c r="F39" s="508"/>
      <c r="G39" s="509"/>
      <c r="H39" s="510" t="s">
        <v>289</v>
      </c>
      <c r="I39" s="511"/>
      <c r="J39" s="512"/>
      <c r="K39" s="78"/>
    </row>
    <row r="40" spans="1:11" ht="26.25" customHeight="1" x14ac:dyDescent="0.2">
      <c r="E40" s="513"/>
      <c r="F40" s="513"/>
      <c r="G40" s="513"/>
      <c r="H40" s="513"/>
      <c r="I40" s="513"/>
      <c r="J40" s="513"/>
    </row>
  </sheetData>
  <mergeCells count="17">
    <mergeCell ref="E38:G38"/>
    <mergeCell ref="H38:J38"/>
    <mergeCell ref="E39:G39"/>
    <mergeCell ref="H39:J39"/>
    <mergeCell ref="E40:J40"/>
    <mergeCell ref="E34:G35"/>
    <mergeCell ref="G16:H16"/>
    <mergeCell ref="A19:J19"/>
    <mergeCell ref="A29:J29"/>
    <mergeCell ref="E31:G31"/>
    <mergeCell ref="E32:G33"/>
    <mergeCell ref="G13:H13"/>
    <mergeCell ref="A1:J1"/>
    <mergeCell ref="G8:I8"/>
    <mergeCell ref="G9:I9"/>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workbookViewId="0">
      <selection activeCell="C4" sqref="C4:G5"/>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2</v>
      </c>
      <c r="D4" s="469" t="s">
        <v>89</v>
      </c>
      <c r="E4" s="470"/>
      <c r="F4" s="470"/>
      <c r="G4" s="471"/>
    </row>
    <row r="5" spans="1:10" ht="13.5" thickBot="1" x14ac:dyDescent="0.25">
      <c r="A5" s="41" t="s">
        <v>4</v>
      </c>
      <c r="B5" s="2"/>
      <c r="C5" s="84" t="s">
        <v>136</v>
      </c>
      <c r="D5" s="91" t="s">
        <v>137</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c r="C22" s="15"/>
      <c r="D22" s="15"/>
      <c r="E22" s="15"/>
      <c r="F22" s="15"/>
    </row>
    <row r="23" spans="1:10" x14ac:dyDescent="0.2">
      <c r="A23" s="15"/>
      <c r="B23" s="15"/>
      <c r="C23" s="15"/>
      <c r="D23" s="15"/>
      <c r="E23" s="15"/>
      <c r="F23" s="15"/>
    </row>
    <row r="24" spans="1:10" x14ac:dyDescent="0.2">
      <c r="A24" s="15"/>
      <c r="B24" s="15"/>
      <c r="C24" s="15"/>
      <c r="D24" s="15"/>
      <c r="E24" s="15"/>
      <c r="F24" s="15"/>
    </row>
    <row r="25" spans="1:10" ht="13.5" thickBot="1" x14ac:dyDescent="0.25">
      <c r="A25" s="15"/>
      <c r="B25" s="15"/>
      <c r="C25" s="15"/>
      <c r="D25" s="15"/>
      <c r="E25" s="15"/>
      <c r="F25" s="15"/>
    </row>
    <row r="26" spans="1:10" ht="13.5" thickBot="1" x14ac:dyDescent="0.25">
      <c r="A26" s="64" t="s">
        <v>19</v>
      </c>
      <c r="B26" s="65"/>
      <c r="C26" s="65"/>
      <c r="D26" s="65"/>
      <c r="E26" s="65"/>
      <c r="F26" s="85"/>
    </row>
    <row r="27" spans="1:10" ht="13.5" thickBot="1" x14ac:dyDescent="0.25">
      <c r="A27" s="64" t="s">
        <v>20</v>
      </c>
      <c r="B27" s="65"/>
      <c r="C27" s="65"/>
      <c r="D27" s="65"/>
      <c r="E27" s="65"/>
      <c r="F27" s="85"/>
    </row>
    <row r="28" spans="1:10" ht="13.5" thickBot="1" x14ac:dyDescent="0.25">
      <c r="A28" s="66" t="s">
        <v>21</v>
      </c>
      <c r="B28" s="65"/>
      <c r="C28" s="65"/>
      <c r="D28" s="65"/>
      <c r="E28" s="65"/>
      <c r="F28" s="85"/>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36" customHeight="1" x14ac:dyDescent="0.2">
      <c r="A35" s="551" t="s">
        <v>141</v>
      </c>
      <c r="B35" s="552"/>
      <c r="C35" s="553"/>
      <c r="D35" s="45" t="s">
        <v>142</v>
      </c>
      <c r="E35" s="94" t="s">
        <v>143</v>
      </c>
      <c r="F35" s="95" t="s">
        <v>144</v>
      </c>
    </row>
    <row r="36" spans="1:10" ht="12.75" customHeight="1" x14ac:dyDescent="0.2">
      <c r="E36" s="8"/>
      <c r="F36" s="8"/>
      <c r="G36" s="8"/>
    </row>
    <row r="37" spans="1:10" ht="18" customHeight="1" x14ac:dyDescent="0.2">
      <c r="A37" s="20" t="s">
        <v>32</v>
      </c>
      <c r="H37" s="90"/>
      <c r="I37" s="90"/>
      <c r="J37" s="90"/>
    </row>
    <row r="38" spans="1:10" ht="84" x14ac:dyDescent="0.2">
      <c r="A38" s="89" t="s">
        <v>62</v>
      </c>
      <c r="B38" s="488" t="s">
        <v>145</v>
      </c>
      <c r="C38" s="489"/>
      <c r="D38" s="489"/>
      <c r="E38" s="489"/>
      <c r="F38" s="490"/>
    </row>
    <row r="39" spans="1:10" ht="14.25" customHeight="1" x14ac:dyDescent="0.2"/>
    <row r="40" spans="1:10" ht="24" customHeight="1" x14ac:dyDescent="0.2">
      <c r="A40" s="89" t="s">
        <v>86</v>
      </c>
      <c r="B40" s="476" t="s">
        <v>98</v>
      </c>
      <c r="C40" s="477"/>
      <c r="D40" s="477"/>
      <c r="E40" s="477"/>
      <c r="F40" s="478"/>
    </row>
    <row r="41" spans="1:10" ht="48.75" customHeight="1" x14ac:dyDescent="0.2"/>
  </sheetData>
  <mergeCells count="14">
    <mergeCell ref="B38:F38"/>
    <mergeCell ref="B40:F40"/>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zoomScaleNormal="100" workbookViewId="0">
      <selection activeCell="C8" sqref="C8"/>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2</v>
      </c>
      <c r="D4" s="469" t="s">
        <v>89</v>
      </c>
      <c r="E4" s="470"/>
      <c r="F4" s="470"/>
      <c r="G4" s="471"/>
    </row>
    <row r="5" spans="1:10" ht="13.5" thickBot="1" x14ac:dyDescent="0.25">
      <c r="A5" s="41" t="s">
        <v>4</v>
      </c>
      <c r="B5" s="2"/>
      <c r="C5" s="84" t="s">
        <v>90</v>
      </c>
      <c r="D5" s="91" t="s">
        <v>91</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24" t="s">
        <v>87</v>
      </c>
      <c r="D8" s="25"/>
      <c r="E8" s="25"/>
      <c r="F8" s="25"/>
      <c r="G8" s="26"/>
    </row>
    <row r="9" spans="1:10" ht="13.5" thickBot="1" x14ac:dyDescent="0.25">
      <c r="A9" s="41" t="s">
        <v>6</v>
      </c>
      <c r="B9" s="2"/>
      <c r="C9" s="472" t="s">
        <v>88</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73</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c r="C22" s="15"/>
      <c r="D22" s="15"/>
      <c r="E22" s="15"/>
      <c r="F22" s="15"/>
    </row>
    <row r="23" spans="1:10" x14ac:dyDescent="0.2">
      <c r="A23" s="15"/>
      <c r="B23" s="15"/>
      <c r="C23" s="15"/>
      <c r="D23" s="15"/>
      <c r="E23" s="15"/>
      <c r="F23" s="15"/>
    </row>
    <row r="24" spans="1:10" x14ac:dyDescent="0.2">
      <c r="A24" s="15"/>
      <c r="B24" s="15"/>
      <c r="C24" s="15"/>
      <c r="D24" s="15"/>
      <c r="E24" s="15"/>
      <c r="F24" s="15"/>
    </row>
    <row r="25" spans="1:10" ht="13.5" thickBot="1" x14ac:dyDescent="0.25">
      <c r="A25" s="15"/>
      <c r="B25" s="15"/>
      <c r="C25" s="15"/>
      <c r="D25" s="15"/>
      <c r="E25" s="15"/>
      <c r="F25" s="15"/>
    </row>
    <row r="26" spans="1:10" ht="13.5" thickBot="1" x14ac:dyDescent="0.25">
      <c r="A26" s="64" t="s">
        <v>19</v>
      </c>
      <c r="B26" s="65"/>
      <c r="C26" s="65"/>
      <c r="D26" s="65"/>
      <c r="E26" s="65"/>
      <c r="F26" s="85"/>
    </row>
    <row r="27" spans="1:10" ht="13.5" thickBot="1" x14ac:dyDescent="0.25">
      <c r="A27" s="64" t="s">
        <v>20</v>
      </c>
      <c r="B27" s="65"/>
      <c r="C27" s="65"/>
      <c r="D27" s="65"/>
      <c r="E27" s="65"/>
      <c r="F27" s="85"/>
    </row>
    <row r="28" spans="1:10" ht="13.5" thickBot="1" x14ac:dyDescent="0.25">
      <c r="A28" s="66" t="s">
        <v>21</v>
      </c>
      <c r="B28" s="65"/>
      <c r="C28" s="65"/>
      <c r="D28" s="65"/>
      <c r="E28" s="65"/>
      <c r="F28" s="85"/>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39" t="s">
        <v>28</v>
      </c>
      <c r="E34" s="19" t="s">
        <v>74</v>
      </c>
      <c r="F34" s="19" t="s">
        <v>60</v>
      </c>
    </row>
    <row r="35" spans="1:10" ht="36" customHeight="1" x14ac:dyDescent="0.2">
      <c r="A35" s="551" t="s">
        <v>92</v>
      </c>
      <c r="B35" s="552"/>
      <c r="C35" s="553"/>
      <c r="D35" s="45" t="s">
        <v>93</v>
      </c>
      <c r="E35" s="94">
        <v>10000</v>
      </c>
      <c r="F35" s="95">
        <v>265403</v>
      </c>
    </row>
    <row r="36" spans="1:10" ht="51.75" customHeight="1" x14ac:dyDescent="0.2">
      <c r="A36" s="554" t="s">
        <v>94</v>
      </c>
      <c r="B36" s="555"/>
      <c r="C36" s="556"/>
      <c r="D36" s="45" t="s">
        <v>95</v>
      </c>
      <c r="E36" s="79" t="s">
        <v>96</v>
      </c>
      <c r="F36" s="74" t="s">
        <v>96</v>
      </c>
    </row>
    <row r="37" spans="1:10" ht="12.75" customHeight="1" x14ac:dyDescent="0.2">
      <c r="E37" s="8"/>
      <c r="F37" s="8"/>
      <c r="G37" s="8"/>
    </row>
    <row r="38" spans="1:10" ht="18" customHeight="1" x14ac:dyDescent="0.2">
      <c r="A38" s="20" t="s">
        <v>32</v>
      </c>
      <c r="H38" s="90"/>
      <c r="I38" s="90"/>
      <c r="J38" s="90"/>
    </row>
    <row r="39" spans="1:10" ht="84" x14ac:dyDescent="0.2">
      <c r="A39" s="89" t="s">
        <v>62</v>
      </c>
      <c r="B39" s="488" t="s">
        <v>97</v>
      </c>
      <c r="C39" s="489"/>
      <c r="D39" s="489"/>
      <c r="E39" s="489"/>
      <c r="F39" s="490"/>
    </row>
    <row r="40" spans="1:10" ht="14.25" customHeight="1" x14ac:dyDescent="0.2"/>
    <row r="41" spans="1:10" ht="24" customHeight="1" x14ac:dyDescent="0.2">
      <c r="A41" s="89" t="s">
        <v>86</v>
      </c>
      <c r="B41" s="476" t="s">
        <v>98</v>
      </c>
      <c r="C41" s="477"/>
      <c r="D41" s="477"/>
      <c r="E41" s="477"/>
      <c r="F41" s="478"/>
    </row>
    <row r="42" spans="1:10" ht="48.75" customHeight="1" x14ac:dyDescent="0.2"/>
  </sheetData>
  <mergeCells count="15">
    <mergeCell ref="A35:C35"/>
    <mergeCell ref="A36:C36"/>
    <mergeCell ref="B39:F39"/>
    <mergeCell ref="B41:F41"/>
    <mergeCell ref="C12:D12"/>
    <mergeCell ref="C13:D13"/>
    <mergeCell ref="C14:D14"/>
    <mergeCell ref="C16:G16"/>
    <mergeCell ref="C17:G17"/>
    <mergeCell ref="A34:C34"/>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zoomScaleNormal="100" workbookViewId="0">
      <selection activeCell="D37" sqref="D37"/>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2</v>
      </c>
      <c r="D4" s="469" t="s">
        <v>89</v>
      </c>
      <c r="E4" s="470"/>
      <c r="F4" s="470"/>
      <c r="G4" s="471"/>
    </row>
    <row r="5" spans="1:10" ht="13.5" thickBot="1" x14ac:dyDescent="0.25">
      <c r="A5" s="41" t="s">
        <v>4</v>
      </c>
      <c r="B5" s="2"/>
      <c r="C5" s="84" t="s">
        <v>708</v>
      </c>
      <c r="D5" s="91" t="s">
        <v>709</v>
      </c>
      <c r="E5" s="92"/>
      <c r="F5" s="92"/>
      <c r="G5" s="93"/>
    </row>
    <row r="6" spans="1:10" ht="13.5" thickBot="1" x14ac:dyDescent="0.25">
      <c r="A6" s="4"/>
      <c r="B6" s="2"/>
      <c r="C6" s="2"/>
      <c r="D6" s="2"/>
      <c r="E6" s="2"/>
      <c r="F6" s="2"/>
    </row>
    <row r="7" spans="1:10" ht="13.5" thickBot="1" x14ac:dyDescent="0.25">
      <c r="A7" s="40" t="s">
        <v>5</v>
      </c>
      <c r="B7" s="2"/>
      <c r="C7" s="472" t="s">
        <v>710</v>
      </c>
      <c r="D7" s="473"/>
      <c r="E7" s="473"/>
      <c r="F7" s="473"/>
      <c r="G7" s="474"/>
    </row>
    <row r="8" spans="1:10" ht="13.5" thickBot="1" x14ac:dyDescent="0.25">
      <c r="A8" s="41" t="s">
        <v>36</v>
      </c>
      <c r="B8" s="2"/>
      <c r="C8" s="310" t="s">
        <v>87</v>
      </c>
      <c r="D8" s="311"/>
      <c r="E8" s="311"/>
      <c r="F8" s="311"/>
      <c r="G8" s="312"/>
    </row>
    <row r="9" spans="1:10" ht="13.5" thickBot="1" x14ac:dyDescent="0.25">
      <c r="A9" s="41" t="s">
        <v>6</v>
      </c>
      <c r="B9" s="2"/>
      <c r="C9" s="472" t="s">
        <v>711</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5.72</v>
      </c>
      <c r="D12" s="465"/>
      <c r="E12" s="2"/>
      <c r="F12" s="2"/>
    </row>
    <row r="13" spans="1:10" ht="13.5" thickBot="1" x14ac:dyDescent="0.25">
      <c r="A13" s="40" t="s">
        <v>8</v>
      </c>
      <c r="B13" s="2"/>
      <c r="C13" s="464">
        <v>7.12</v>
      </c>
      <c r="D13" s="465"/>
      <c r="E13" s="2"/>
      <c r="F13" s="2"/>
    </row>
    <row r="14" spans="1:10" ht="13.5" thickBot="1" x14ac:dyDescent="0.25">
      <c r="A14" s="41" t="s">
        <v>9</v>
      </c>
      <c r="B14" s="2"/>
      <c r="C14" s="464">
        <v>7.14</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712</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v>620</v>
      </c>
      <c r="C22" s="15"/>
      <c r="D22" s="15" t="s">
        <v>608</v>
      </c>
      <c r="E22" s="72">
        <v>0</v>
      </c>
      <c r="F22" s="72">
        <v>419.36</v>
      </c>
    </row>
    <row r="23" spans="1:10" x14ac:dyDescent="0.2">
      <c r="A23" s="15"/>
      <c r="B23" s="15">
        <v>637004</v>
      </c>
      <c r="C23" s="15"/>
      <c r="D23" s="15" t="s">
        <v>713</v>
      </c>
      <c r="E23" s="72">
        <v>5720</v>
      </c>
      <c r="F23" s="72">
        <v>5520.48</v>
      </c>
    </row>
    <row r="24" spans="1:10" x14ac:dyDescent="0.2">
      <c r="A24" s="15"/>
      <c r="B24" s="15">
        <v>637027</v>
      </c>
      <c r="C24" s="15"/>
      <c r="D24" s="15" t="s">
        <v>714</v>
      </c>
      <c r="E24" s="72">
        <v>1400</v>
      </c>
      <c r="F24" s="72">
        <v>1200</v>
      </c>
    </row>
    <row r="25" spans="1:10" ht="13.5" thickBot="1" x14ac:dyDescent="0.25">
      <c r="A25" s="15"/>
      <c r="B25" s="15"/>
      <c r="C25" s="15"/>
      <c r="D25" s="15"/>
      <c r="E25" s="72"/>
      <c r="F25" s="72"/>
    </row>
    <row r="26" spans="1:10" ht="13.5" thickBot="1" x14ac:dyDescent="0.25">
      <c r="A26" s="64" t="s">
        <v>19</v>
      </c>
      <c r="B26" s="65"/>
      <c r="C26" s="65"/>
      <c r="D26" s="65"/>
      <c r="E26" s="154">
        <f>SUM(E22:E25)</f>
        <v>7120</v>
      </c>
      <c r="F26" s="154">
        <f>SUM(F22:F25)</f>
        <v>7139.8399999999992</v>
      </c>
    </row>
    <row r="27" spans="1:10" ht="13.5" thickBot="1" x14ac:dyDescent="0.25">
      <c r="A27" s="64" t="s">
        <v>20</v>
      </c>
      <c r="B27" s="65"/>
      <c r="C27" s="65"/>
      <c r="D27" s="65"/>
      <c r="E27" s="154"/>
      <c r="F27" s="155"/>
    </row>
    <row r="28" spans="1:10" ht="13.5" thickBot="1" x14ac:dyDescent="0.25">
      <c r="A28" s="66" t="s">
        <v>21</v>
      </c>
      <c r="B28" s="65"/>
      <c r="C28" s="65"/>
      <c r="D28" s="65"/>
      <c r="E28" s="156">
        <f>E27+E26</f>
        <v>7120</v>
      </c>
      <c r="F28" s="156">
        <f>F27+F26</f>
        <v>7139.8399999999992</v>
      </c>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313" t="s">
        <v>28</v>
      </c>
      <c r="E34" s="19" t="s">
        <v>74</v>
      </c>
      <c r="F34" s="19" t="s">
        <v>60</v>
      </c>
    </row>
    <row r="35" spans="1:10" ht="36" customHeight="1" x14ac:dyDescent="0.2">
      <c r="A35" s="479" t="s">
        <v>717</v>
      </c>
      <c r="B35" s="480"/>
      <c r="C35" s="481"/>
      <c r="D35" s="45" t="s">
        <v>716</v>
      </c>
      <c r="E35" s="94">
        <v>12</v>
      </c>
      <c r="F35" s="95">
        <v>11</v>
      </c>
    </row>
    <row r="36" spans="1:10" ht="51.75" customHeight="1" x14ac:dyDescent="0.2">
      <c r="A36" s="485"/>
      <c r="B36" s="486"/>
      <c r="C36" s="487"/>
      <c r="D36" s="45" t="s">
        <v>718</v>
      </c>
      <c r="E36" s="79">
        <v>13200</v>
      </c>
      <c r="F36" s="74">
        <v>16500</v>
      </c>
    </row>
    <row r="37" spans="1:10" ht="12.75" customHeight="1" x14ac:dyDescent="0.2">
      <c r="E37" s="8"/>
      <c r="F37" s="8"/>
      <c r="G37" s="8"/>
    </row>
    <row r="38" spans="1:10" ht="18" customHeight="1" x14ac:dyDescent="0.2">
      <c r="A38" s="20" t="s">
        <v>32</v>
      </c>
      <c r="H38" s="90"/>
      <c r="I38" s="90"/>
      <c r="J38" s="90"/>
    </row>
    <row r="39" spans="1:10" ht="84" x14ac:dyDescent="0.2">
      <c r="A39" s="89" t="s">
        <v>62</v>
      </c>
      <c r="B39" s="488" t="s">
        <v>715</v>
      </c>
      <c r="C39" s="489"/>
      <c r="D39" s="489"/>
      <c r="E39" s="489"/>
      <c r="F39" s="490"/>
    </row>
    <row r="40" spans="1:10" ht="14.25" customHeight="1" x14ac:dyDescent="0.2"/>
    <row r="41" spans="1:10" ht="24" customHeight="1" x14ac:dyDescent="0.2">
      <c r="A41" s="89" t="s">
        <v>86</v>
      </c>
      <c r="B41" s="476" t="s">
        <v>98</v>
      </c>
      <c r="C41" s="477"/>
      <c r="D41" s="477"/>
      <c r="E41" s="477"/>
      <c r="F41" s="478"/>
    </row>
    <row r="42" spans="1:10" ht="48.75" customHeight="1" x14ac:dyDescent="0.2"/>
  </sheetData>
  <mergeCells count="14">
    <mergeCell ref="B39:F39"/>
    <mergeCell ref="B41:F41"/>
    <mergeCell ref="A35:C36"/>
    <mergeCell ref="C13:D13"/>
    <mergeCell ref="C14:D14"/>
    <mergeCell ref="C16:G16"/>
    <mergeCell ref="C17:G17"/>
    <mergeCell ref="A34:C34"/>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activeCell="B53" sqref="B53"/>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1</v>
      </c>
      <c r="D4" s="469" t="s">
        <v>328</v>
      </c>
      <c r="E4" s="470"/>
      <c r="F4" s="470"/>
      <c r="G4" s="471"/>
    </row>
    <row r="5" spans="1:10" ht="13.5" thickBot="1" x14ac:dyDescent="0.25">
      <c r="A5" s="41" t="s">
        <v>4</v>
      </c>
      <c r="B5" s="2"/>
      <c r="C5" s="84" t="s">
        <v>689</v>
      </c>
      <c r="D5" s="91" t="s">
        <v>690</v>
      </c>
      <c r="E5" s="92"/>
      <c r="F5" s="92"/>
      <c r="G5" s="93"/>
    </row>
    <row r="6" spans="1:10" ht="13.5" thickBot="1" x14ac:dyDescent="0.25">
      <c r="A6" s="4"/>
      <c r="B6" s="2"/>
      <c r="C6" s="2"/>
      <c r="D6" s="2"/>
      <c r="E6" s="2"/>
      <c r="F6" s="2"/>
    </row>
    <row r="7" spans="1:10" ht="13.5" thickBot="1" x14ac:dyDescent="0.25">
      <c r="A7" s="40" t="s">
        <v>5</v>
      </c>
      <c r="B7" s="2"/>
      <c r="C7" s="472" t="s">
        <v>688</v>
      </c>
      <c r="D7" s="473"/>
      <c r="E7" s="473"/>
      <c r="F7" s="473"/>
      <c r="G7" s="474"/>
    </row>
    <row r="8" spans="1:10" ht="13.5" thickBot="1" x14ac:dyDescent="0.25">
      <c r="A8" s="41" t="s">
        <v>36</v>
      </c>
      <c r="B8" s="2"/>
      <c r="C8" s="310" t="s">
        <v>87</v>
      </c>
      <c r="D8" s="311"/>
      <c r="E8" s="311"/>
      <c r="F8" s="311"/>
      <c r="G8" s="312"/>
    </row>
    <row r="9" spans="1:10" ht="13.5" thickBot="1" x14ac:dyDescent="0.25">
      <c r="A9" s="41" t="s">
        <v>6</v>
      </c>
      <c r="B9" s="2"/>
      <c r="C9" s="472" t="s">
        <v>691</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52.53</v>
      </c>
      <c r="D12" s="465"/>
      <c r="E12" s="2"/>
      <c r="F12" s="2"/>
    </row>
    <row r="13" spans="1:10" ht="13.5" thickBot="1" x14ac:dyDescent="0.25">
      <c r="A13" s="40" t="s">
        <v>8</v>
      </c>
      <c r="B13" s="2"/>
      <c r="C13" s="464">
        <v>64.417000000000002</v>
      </c>
      <c r="D13" s="465"/>
      <c r="E13" s="2"/>
      <c r="F13" s="2"/>
    </row>
    <row r="14" spans="1:10" ht="13.5" thickBot="1" x14ac:dyDescent="0.25">
      <c r="A14" s="41" t="s">
        <v>9</v>
      </c>
      <c r="B14" s="2"/>
      <c r="C14" s="464">
        <v>66.64</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378</v>
      </c>
      <c r="D16" s="473"/>
      <c r="E16" s="473"/>
      <c r="F16" s="473"/>
      <c r="G16" s="474"/>
    </row>
    <row r="17" spans="1:10" ht="13.5" thickBot="1" x14ac:dyDescent="0.25">
      <c r="A17" s="41" t="s">
        <v>11</v>
      </c>
      <c r="B17" s="2"/>
      <c r="C17" s="472" t="s">
        <v>379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v>610</v>
      </c>
      <c r="C22" s="15"/>
      <c r="D22" s="15" t="s">
        <v>607</v>
      </c>
      <c r="E22" s="72">
        <v>32289</v>
      </c>
      <c r="F22" s="72">
        <v>33840.04</v>
      </c>
    </row>
    <row r="23" spans="1:10" x14ac:dyDescent="0.2">
      <c r="A23" s="15"/>
      <c r="B23" s="15">
        <v>620</v>
      </c>
      <c r="C23" s="15"/>
      <c r="D23" s="15" t="s">
        <v>608</v>
      </c>
      <c r="E23" s="72">
        <v>11740</v>
      </c>
      <c r="F23" s="72">
        <v>12665.78</v>
      </c>
    </row>
    <row r="24" spans="1:10" x14ac:dyDescent="0.2">
      <c r="A24" s="15"/>
      <c r="B24" s="15">
        <v>630</v>
      </c>
      <c r="C24" s="15"/>
      <c r="D24" s="15" t="s">
        <v>609</v>
      </c>
      <c r="E24" s="72">
        <f>SUM(E26:E34)</f>
        <v>6437</v>
      </c>
      <c r="F24" s="72">
        <f>SUM(F25:F34)</f>
        <v>6773.3799999999992</v>
      </c>
    </row>
    <row r="25" spans="1:10" x14ac:dyDescent="0.2">
      <c r="A25" s="15"/>
      <c r="B25" s="15">
        <v>631001</v>
      </c>
      <c r="C25" s="15"/>
      <c r="D25" s="15" t="s">
        <v>695</v>
      </c>
      <c r="E25" s="72">
        <v>0</v>
      </c>
      <c r="F25" s="72">
        <v>73</v>
      </c>
    </row>
    <row r="26" spans="1:10" x14ac:dyDescent="0.2">
      <c r="A26" s="15"/>
      <c r="B26" s="15">
        <v>632001</v>
      </c>
      <c r="C26" s="15"/>
      <c r="D26" s="15" t="s">
        <v>610</v>
      </c>
      <c r="E26" s="72">
        <v>250</v>
      </c>
      <c r="F26" s="72">
        <v>248</v>
      </c>
    </row>
    <row r="27" spans="1:10" x14ac:dyDescent="0.2">
      <c r="A27" s="15"/>
      <c r="B27" s="15">
        <v>632002</v>
      </c>
      <c r="C27" s="15"/>
      <c r="D27" s="15" t="s">
        <v>692</v>
      </c>
      <c r="E27" s="72">
        <v>70</v>
      </c>
      <c r="F27" s="72">
        <v>68</v>
      </c>
    </row>
    <row r="28" spans="1:10" x14ac:dyDescent="0.2">
      <c r="A28" s="15"/>
      <c r="B28" s="15">
        <v>632003</v>
      </c>
      <c r="C28" s="15"/>
      <c r="D28" s="15" t="s">
        <v>611</v>
      </c>
      <c r="E28" s="72">
        <v>680</v>
      </c>
      <c r="F28" s="72">
        <v>525.95000000000005</v>
      </c>
    </row>
    <row r="29" spans="1:10" x14ac:dyDescent="0.2">
      <c r="A29" s="15"/>
      <c r="B29" s="15">
        <v>633002</v>
      </c>
      <c r="C29" s="15"/>
      <c r="D29" s="15" t="s">
        <v>666</v>
      </c>
      <c r="E29" s="72">
        <v>687</v>
      </c>
      <c r="F29" s="72">
        <v>686.96</v>
      </c>
    </row>
    <row r="30" spans="1:10" x14ac:dyDescent="0.2">
      <c r="A30" s="15"/>
      <c r="B30" s="15">
        <v>633003</v>
      </c>
      <c r="C30" s="15"/>
      <c r="D30" s="15" t="s">
        <v>665</v>
      </c>
      <c r="E30" s="72">
        <v>29</v>
      </c>
      <c r="F30" s="72">
        <v>29</v>
      </c>
    </row>
    <row r="31" spans="1:10" x14ac:dyDescent="0.2">
      <c r="A31" s="15"/>
      <c r="B31" s="15">
        <v>633004</v>
      </c>
      <c r="C31" s="15"/>
      <c r="D31" s="15" t="s">
        <v>693</v>
      </c>
      <c r="E31" s="72">
        <v>996</v>
      </c>
      <c r="F31" s="72">
        <v>996</v>
      </c>
    </row>
    <row r="32" spans="1:10" x14ac:dyDescent="0.2">
      <c r="A32" s="15"/>
      <c r="B32" s="15">
        <v>633013</v>
      </c>
      <c r="C32" s="15"/>
      <c r="D32" s="15" t="s">
        <v>134</v>
      </c>
      <c r="E32" s="72">
        <v>355</v>
      </c>
      <c r="F32" s="72">
        <v>355</v>
      </c>
    </row>
    <row r="33" spans="1:10" x14ac:dyDescent="0.2">
      <c r="A33" s="15"/>
      <c r="B33" s="15">
        <v>633016</v>
      </c>
      <c r="C33" s="15"/>
      <c r="D33" s="15" t="s">
        <v>694</v>
      </c>
      <c r="E33" s="72">
        <v>3000</v>
      </c>
      <c r="F33" s="72">
        <v>3391.97</v>
      </c>
    </row>
    <row r="34" spans="1:10" x14ac:dyDescent="0.2">
      <c r="A34" s="15"/>
      <c r="B34" s="15">
        <v>637014</v>
      </c>
      <c r="C34" s="15"/>
      <c r="D34" s="15" t="s">
        <v>659</v>
      </c>
      <c r="E34" s="72">
        <v>370</v>
      </c>
      <c r="F34" s="72">
        <v>399.5</v>
      </c>
    </row>
    <row r="35" spans="1:10" ht="13.5" thickBot="1" x14ac:dyDescent="0.25">
      <c r="A35" s="15"/>
      <c r="B35" s="15">
        <v>640</v>
      </c>
      <c r="C35" s="15"/>
      <c r="D35" s="15" t="s">
        <v>667</v>
      </c>
      <c r="E35" s="72">
        <v>13951</v>
      </c>
      <c r="F35" s="72">
        <v>13361</v>
      </c>
    </row>
    <row r="36" spans="1:10" ht="13.5" thickBot="1" x14ac:dyDescent="0.25">
      <c r="A36" s="64" t="s">
        <v>19</v>
      </c>
      <c r="B36" s="65"/>
      <c r="C36" s="65"/>
      <c r="D36" s="65"/>
      <c r="E36" s="154">
        <f>E22+E23+E24+E35</f>
        <v>64417</v>
      </c>
      <c r="F36" s="154">
        <f>F22+F23+F24+F35</f>
        <v>66640.2</v>
      </c>
    </row>
    <row r="37" spans="1:10" ht="13.5" thickBot="1" x14ac:dyDescent="0.25">
      <c r="A37" s="64" t="s">
        <v>20</v>
      </c>
      <c r="B37" s="65"/>
      <c r="C37" s="65"/>
      <c r="D37" s="65"/>
      <c r="E37" s="154"/>
      <c r="F37" s="155"/>
    </row>
    <row r="38" spans="1:10" ht="13.5" thickBot="1" x14ac:dyDescent="0.25">
      <c r="A38" s="66" t="s">
        <v>21</v>
      </c>
      <c r="B38" s="65"/>
      <c r="C38" s="65"/>
      <c r="D38" s="65"/>
      <c r="E38" s="156">
        <f>E36</f>
        <v>64417</v>
      </c>
      <c r="F38" s="157">
        <f>F36</f>
        <v>66640.2</v>
      </c>
    </row>
    <row r="39" spans="1:10" ht="6" customHeight="1" x14ac:dyDescent="0.2"/>
    <row r="40" spans="1:10" ht="5.25" customHeight="1" x14ac:dyDescent="0.2"/>
    <row r="41" spans="1:10" ht="15.75" x14ac:dyDescent="0.25">
      <c r="A41" s="56" t="s">
        <v>26</v>
      </c>
      <c r="B41" s="57"/>
      <c r="C41" s="57"/>
      <c r="D41" s="57"/>
      <c r="E41" s="57"/>
      <c r="F41" s="57"/>
      <c r="G41" s="57"/>
      <c r="H41" s="80"/>
      <c r="I41" s="80"/>
      <c r="J41" s="80"/>
    </row>
    <row r="42" spans="1:10" ht="9.75" customHeight="1" x14ac:dyDescent="0.2">
      <c r="A42" s="18"/>
    </row>
    <row r="43" spans="1:10" ht="21.75" customHeight="1" x14ac:dyDescent="0.2">
      <c r="A43" s="491" t="s">
        <v>27</v>
      </c>
      <c r="B43" s="491"/>
      <c r="C43" s="491"/>
      <c r="D43" s="313" t="s">
        <v>28</v>
      </c>
      <c r="E43" s="19" t="s">
        <v>74</v>
      </c>
      <c r="F43" s="19" t="s">
        <v>60</v>
      </c>
    </row>
    <row r="44" spans="1:10" ht="41.25" customHeight="1" x14ac:dyDescent="0.2">
      <c r="A44" s="479" t="s">
        <v>696</v>
      </c>
      <c r="B44" s="480"/>
      <c r="C44" s="481"/>
      <c r="D44" s="309" t="s">
        <v>697</v>
      </c>
      <c r="E44" s="352" t="s">
        <v>700</v>
      </c>
      <c r="F44" s="352" t="s">
        <v>645</v>
      </c>
    </row>
    <row r="45" spans="1:10" ht="30" customHeight="1" x14ac:dyDescent="0.2">
      <c r="A45" s="482"/>
      <c r="B45" s="483"/>
      <c r="C45" s="484"/>
      <c r="D45" s="308" t="s">
        <v>699</v>
      </c>
      <c r="E45" s="308">
        <v>5</v>
      </c>
      <c r="F45" s="308">
        <v>2</v>
      </c>
    </row>
    <row r="46" spans="1:10" ht="39" customHeight="1" x14ac:dyDescent="0.2">
      <c r="A46" s="485"/>
      <c r="B46" s="486"/>
      <c r="C46" s="487"/>
      <c r="D46" s="308" t="s">
        <v>698</v>
      </c>
      <c r="E46" s="308">
        <v>3</v>
      </c>
      <c r="F46" s="308">
        <v>2</v>
      </c>
    </row>
    <row r="47" spans="1:10" ht="33" customHeight="1" x14ac:dyDescent="0.2">
      <c r="A47" s="479" t="s">
        <v>701</v>
      </c>
      <c r="B47" s="480"/>
      <c r="C47" s="481"/>
      <c r="D47" s="308" t="s">
        <v>702</v>
      </c>
      <c r="E47" s="308" t="s">
        <v>703</v>
      </c>
      <c r="F47" s="308" t="s">
        <v>703</v>
      </c>
    </row>
    <row r="48" spans="1:10" ht="29.25" customHeight="1" x14ac:dyDescent="0.2">
      <c r="A48" s="482"/>
      <c r="B48" s="483"/>
      <c r="C48" s="484"/>
      <c r="D48" s="308" t="s">
        <v>704</v>
      </c>
      <c r="E48" s="308" t="s">
        <v>705</v>
      </c>
      <c r="F48" s="308" t="s">
        <v>705</v>
      </c>
    </row>
    <row r="49" spans="1:10" ht="30.75" customHeight="1" x14ac:dyDescent="0.2">
      <c r="A49" s="485"/>
      <c r="B49" s="486"/>
      <c r="C49" s="487"/>
      <c r="D49" s="308" t="s">
        <v>706</v>
      </c>
      <c r="E49" s="308">
        <v>2</v>
      </c>
      <c r="F49" s="308">
        <v>2</v>
      </c>
    </row>
    <row r="50" spans="1:10" ht="12.75" customHeight="1" x14ac:dyDescent="0.2">
      <c r="E50" s="8"/>
      <c r="F50" s="8"/>
      <c r="G50" s="8"/>
    </row>
    <row r="51" spans="1:10" ht="9" customHeight="1" x14ac:dyDescent="0.2">
      <c r="A51" s="20" t="s">
        <v>32</v>
      </c>
      <c r="H51" s="90"/>
      <c r="I51" s="90"/>
      <c r="J51" s="90"/>
    </row>
    <row r="52" spans="1:10" ht="66" customHeight="1" x14ac:dyDescent="0.2">
      <c r="A52" s="89" t="s">
        <v>62</v>
      </c>
      <c r="B52" s="488" t="s">
        <v>707</v>
      </c>
      <c r="C52" s="489"/>
      <c r="D52" s="489"/>
      <c r="E52" s="489"/>
      <c r="F52" s="490"/>
    </row>
    <row r="53" spans="1:10" ht="14.25" customHeight="1" x14ac:dyDescent="0.2"/>
    <row r="54" spans="1:10" ht="24" customHeight="1" x14ac:dyDescent="0.2">
      <c r="A54" s="89" t="s">
        <v>86</v>
      </c>
      <c r="B54" s="476" t="s">
        <v>98</v>
      </c>
      <c r="C54" s="477"/>
      <c r="D54" s="477"/>
      <c r="E54" s="477"/>
      <c r="F54" s="478"/>
    </row>
    <row r="55" spans="1:10" ht="48.75" customHeight="1" x14ac:dyDescent="0.2"/>
  </sheetData>
  <mergeCells count="15">
    <mergeCell ref="B54:F54"/>
    <mergeCell ref="A44:C46"/>
    <mergeCell ref="A47:C49"/>
    <mergeCell ref="B52:F52"/>
    <mergeCell ref="C13:D13"/>
    <mergeCell ref="C14:D14"/>
    <mergeCell ref="C16:G16"/>
    <mergeCell ref="C17:G17"/>
    <mergeCell ref="A43:C43"/>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workbookViewId="0">
      <selection activeCell="E31" sqref="E31"/>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3</v>
      </c>
      <c r="D4" s="469" t="s">
        <v>70</v>
      </c>
      <c r="E4" s="470"/>
      <c r="F4" s="470"/>
      <c r="G4" s="471"/>
    </row>
    <row r="5" spans="1:10" ht="13.5" thickBot="1" x14ac:dyDescent="0.25">
      <c r="A5" s="41" t="s">
        <v>4</v>
      </c>
      <c r="B5" s="2"/>
      <c r="C5" s="84" t="s">
        <v>148</v>
      </c>
      <c r="D5" s="91" t="s">
        <v>147</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c r="C22" s="15"/>
      <c r="D22" s="15"/>
      <c r="E22" s="15"/>
      <c r="F22" s="15"/>
    </row>
    <row r="23" spans="1:10" x14ac:dyDescent="0.2">
      <c r="A23" s="15"/>
      <c r="B23" s="15"/>
      <c r="C23" s="15"/>
      <c r="D23" s="15"/>
      <c r="E23" s="15"/>
      <c r="F23" s="15"/>
    </row>
    <row r="24" spans="1:10" x14ac:dyDescent="0.2">
      <c r="A24" s="15"/>
      <c r="B24" s="15"/>
      <c r="C24" s="15"/>
      <c r="D24" s="15"/>
      <c r="E24" s="15"/>
      <c r="F24" s="15"/>
    </row>
    <row r="25" spans="1:10" ht="13.5" thickBot="1" x14ac:dyDescent="0.25">
      <c r="A25" s="15"/>
      <c r="B25" s="15"/>
      <c r="C25" s="15"/>
      <c r="D25" s="15"/>
      <c r="E25" s="15"/>
      <c r="F25" s="15"/>
    </row>
    <row r="26" spans="1:10" ht="13.5" thickBot="1" x14ac:dyDescent="0.25">
      <c r="A26" s="64" t="s">
        <v>19</v>
      </c>
      <c r="B26" s="65"/>
      <c r="C26" s="65"/>
      <c r="D26" s="65"/>
      <c r="E26" s="65"/>
      <c r="F26" s="85"/>
    </row>
    <row r="27" spans="1:10" ht="13.5" thickBot="1" x14ac:dyDescent="0.25">
      <c r="A27" s="64" t="s">
        <v>20</v>
      </c>
      <c r="B27" s="65"/>
      <c r="C27" s="65"/>
      <c r="D27" s="65"/>
      <c r="E27" s="65"/>
      <c r="F27" s="85"/>
    </row>
    <row r="28" spans="1:10" ht="13.5" thickBot="1" x14ac:dyDescent="0.25">
      <c r="A28" s="66" t="s">
        <v>21</v>
      </c>
      <c r="B28" s="65"/>
      <c r="C28" s="65"/>
      <c r="D28" s="65"/>
      <c r="E28" s="65"/>
      <c r="F28" s="85"/>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36" customHeight="1" x14ac:dyDescent="0.2">
      <c r="A35" s="551" t="s">
        <v>146</v>
      </c>
      <c r="B35" s="552"/>
      <c r="C35" s="553"/>
      <c r="D35" s="145" t="s">
        <v>149</v>
      </c>
      <c r="E35" s="144">
        <v>1</v>
      </c>
      <c r="F35" s="144">
        <v>1</v>
      </c>
    </row>
    <row r="36" spans="1:10" ht="12.75" customHeight="1" x14ac:dyDescent="0.2">
      <c r="E36" s="8"/>
      <c r="F36" s="8"/>
      <c r="G36" s="8"/>
    </row>
    <row r="37" spans="1:10" ht="18" customHeight="1" x14ac:dyDescent="0.2">
      <c r="A37" s="20" t="s">
        <v>32</v>
      </c>
      <c r="H37" s="90"/>
      <c r="I37" s="90"/>
      <c r="J37" s="90"/>
    </row>
    <row r="38" spans="1:10" ht="84" x14ac:dyDescent="0.2">
      <c r="A38" s="89" t="s">
        <v>62</v>
      </c>
      <c r="B38" s="488" t="s">
        <v>150</v>
      </c>
      <c r="C38" s="489"/>
      <c r="D38" s="489"/>
      <c r="E38" s="489"/>
      <c r="F38" s="490"/>
    </row>
    <row r="39" spans="1:10" ht="14.25" customHeight="1" x14ac:dyDescent="0.2"/>
    <row r="40" spans="1:10" ht="24" customHeight="1" x14ac:dyDescent="0.2">
      <c r="A40" s="89" t="s">
        <v>86</v>
      </c>
      <c r="B40" s="476" t="s">
        <v>98</v>
      </c>
      <c r="C40" s="477"/>
      <c r="D40" s="477"/>
      <c r="E40" s="477"/>
      <c r="F40" s="478"/>
    </row>
    <row r="41" spans="1:10" ht="48.75" customHeight="1" x14ac:dyDescent="0.2"/>
  </sheetData>
  <mergeCells count="14">
    <mergeCell ref="B38:F38"/>
    <mergeCell ref="B40:F40"/>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E1" workbookViewId="0">
      <selection activeCell="H36" sqref="H36:J3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9.28515625" customWidth="1"/>
    <col min="7" max="7" width="7.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81">
        <v>3</v>
      </c>
      <c r="H4" s="234" t="s">
        <v>70</v>
      </c>
      <c r="I4" s="235"/>
      <c r="J4" s="236"/>
      <c r="K4" s="180"/>
    </row>
    <row r="5" spans="1:11" ht="13.5" thickBot="1" x14ac:dyDescent="0.25">
      <c r="A5" s="31"/>
      <c r="B5" s="6"/>
      <c r="C5" s="6"/>
      <c r="D5" s="32"/>
      <c r="E5" s="41" t="s">
        <v>4</v>
      </c>
      <c r="F5" s="2"/>
      <c r="G5" s="84" t="s">
        <v>544</v>
      </c>
      <c r="H5" s="91" t="s">
        <v>543</v>
      </c>
      <c r="I5" s="92"/>
      <c r="J5" s="93"/>
      <c r="K5" s="181"/>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397</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396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224"/>
      <c r="H14" s="225">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398</v>
      </c>
      <c r="H16" s="515"/>
      <c r="I16" s="230"/>
      <c r="J16" s="231"/>
      <c r="K16" s="27"/>
    </row>
    <row r="17" spans="1:11" ht="13.5" thickBot="1" x14ac:dyDescent="0.25">
      <c r="A17" s="31"/>
      <c r="B17" s="6"/>
      <c r="C17" s="32"/>
      <c r="D17" s="32"/>
      <c r="E17" s="41" t="s">
        <v>11</v>
      </c>
      <c r="F17" s="2"/>
      <c r="G17" s="229" t="s">
        <v>379</v>
      </c>
      <c r="H17" s="230"/>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6.75" customHeight="1"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SUM(I23:I24)</f>
        <v>0</v>
      </c>
      <c r="J22" s="195">
        <f>SUM(J23:J24)</f>
        <v>0</v>
      </c>
    </row>
    <row r="23" spans="1:11" s="8" customFormat="1" ht="11.25" x14ac:dyDescent="0.2">
      <c r="E23" s="15"/>
      <c r="F23" s="15"/>
      <c r="G23" s="15"/>
      <c r="H23" s="15"/>
      <c r="I23" s="252"/>
      <c r="J23" s="252"/>
    </row>
    <row r="24" spans="1:11" s="8" customFormat="1" ht="12" thickBot="1" x14ac:dyDescent="0.25">
      <c r="E24" s="16"/>
      <c r="F24" s="253"/>
      <c r="G24" s="253"/>
      <c r="H24" s="253"/>
      <c r="I24" s="254"/>
      <c r="J24" s="255"/>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0</v>
      </c>
      <c r="J27" s="196">
        <f>J22</f>
        <v>0</v>
      </c>
    </row>
    <row r="28" spans="1:11" s="8" customFormat="1" x14ac:dyDescent="0.2">
      <c r="A28"/>
      <c r="B28"/>
      <c r="C28"/>
      <c r="D28"/>
      <c r="E28"/>
      <c r="F28"/>
      <c r="G28"/>
      <c r="H28"/>
      <c r="I28"/>
      <c r="J28"/>
      <c r="K28"/>
    </row>
    <row r="29" spans="1:11" ht="15.75" x14ac:dyDescent="0.25">
      <c r="A29" s="499" t="s">
        <v>26</v>
      </c>
      <c r="B29" s="499"/>
      <c r="C29" s="499"/>
      <c r="D29" s="499"/>
      <c r="E29" s="499"/>
      <c r="F29" s="499"/>
      <c r="G29" s="499"/>
      <c r="H29" s="499"/>
      <c r="I29" s="499"/>
      <c r="J29" s="499"/>
    </row>
    <row r="30" spans="1:11" ht="6.75" customHeight="1" x14ac:dyDescent="0.25">
      <c r="A30" s="228"/>
      <c r="B30" s="228"/>
      <c r="C30" s="228"/>
      <c r="D30" s="228"/>
      <c r="E30" s="188"/>
      <c r="F30" s="188"/>
      <c r="G30" s="188"/>
      <c r="H30" s="188"/>
      <c r="I30" s="188"/>
      <c r="J30" s="188"/>
    </row>
    <row r="31" spans="1:11" ht="22.5" customHeight="1" x14ac:dyDescent="0.2">
      <c r="A31" s="8"/>
      <c r="B31" s="8"/>
      <c r="C31" s="8"/>
      <c r="D31" s="8"/>
      <c r="E31" s="500" t="s">
        <v>27</v>
      </c>
      <c r="F31" s="500"/>
      <c r="G31" s="500"/>
      <c r="H31" s="237" t="s">
        <v>28</v>
      </c>
      <c r="I31" s="53" t="s">
        <v>448</v>
      </c>
      <c r="J31" s="237" t="s">
        <v>449</v>
      </c>
      <c r="K31" s="47"/>
    </row>
    <row r="32" spans="1:11" ht="22.5" customHeight="1" x14ac:dyDescent="0.2">
      <c r="A32" s="8"/>
      <c r="B32" s="8"/>
      <c r="C32" s="8"/>
      <c r="D32" s="8"/>
      <c r="E32" s="479" t="s">
        <v>545</v>
      </c>
      <c r="F32" s="480"/>
      <c r="G32" s="481"/>
      <c r="H32" s="542" t="s">
        <v>546</v>
      </c>
      <c r="I32" s="557">
        <v>100</v>
      </c>
      <c r="J32" s="557">
        <v>100</v>
      </c>
      <c r="K32" s="47"/>
    </row>
    <row r="33" spans="1:11" ht="36.75" customHeight="1" x14ac:dyDescent="0.2">
      <c r="A33" s="8"/>
      <c r="B33" s="8"/>
      <c r="C33" s="8"/>
      <c r="D33" s="8"/>
      <c r="E33" s="485"/>
      <c r="F33" s="486"/>
      <c r="G33" s="487"/>
      <c r="H33" s="549"/>
      <c r="I33" s="558"/>
      <c r="J33" s="558"/>
      <c r="K33" s="48"/>
    </row>
    <row r="34" spans="1:11" s="8" customFormat="1" ht="18.75" customHeight="1" x14ac:dyDescent="0.2">
      <c r="A34"/>
      <c r="B34"/>
      <c r="C34"/>
      <c r="D34"/>
      <c r="E34"/>
      <c r="F34"/>
      <c r="G34"/>
      <c r="H34"/>
      <c r="I34" s="257"/>
      <c r="J34" s="257"/>
      <c r="K34"/>
    </row>
    <row r="35" spans="1:11" ht="13.5" thickBot="1" x14ac:dyDescent="0.25">
      <c r="E35" s="20" t="s">
        <v>32</v>
      </c>
    </row>
    <row r="36" spans="1:11" ht="85.5" customHeight="1" thickBot="1" x14ac:dyDescent="0.25">
      <c r="E36" s="535" t="s">
        <v>33</v>
      </c>
      <c r="F36" s="536"/>
      <c r="G36" s="537"/>
      <c r="H36" s="536" t="s">
        <v>547</v>
      </c>
      <c r="I36" s="536"/>
      <c r="J36" s="538"/>
    </row>
    <row r="37" spans="1:11" ht="19.5" customHeight="1" thickBot="1" x14ac:dyDescent="0.25">
      <c r="E37" s="507" t="s">
        <v>34</v>
      </c>
      <c r="F37" s="508"/>
      <c r="G37" s="509"/>
      <c r="H37" s="510" t="s">
        <v>289</v>
      </c>
      <c r="I37" s="511"/>
      <c r="J37" s="512"/>
      <c r="K37" s="78"/>
    </row>
    <row r="38" spans="1:11" ht="26.25" customHeight="1" x14ac:dyDescent="0.2">
      <c r="E38" s="513"/>
      <c r="F38" s="513"/>
      <c r="G38" s="513"/>
      <c r="H38" s="513"/>
      <c r="I38" s="513"/>
      <c r="J38" s="513"/>
    </row>
  </sheetData>
  <mergeCells count="19">
    <mergeCell ref="E36:G36"/>
    <mergeCell ref="H36:J36"/>
    <mergeCell ref="E37:G37"/>
    <mergeCell ref="H37:J37"/>
    <mergeCell ref="E38:J38"/>
    <mergeCell ref="H32:H33"/>
    <mergeCell ref="I32:I33"/>
    <mergeCell ref="J32:J33"/>
    <mergeCell ref="G16:H16"/>
    <mergeCell ref="A19:J19"/>
    <mergeCell ref="A29:J29"/>
    <mergeCell ref="E31:G31"/>
    <mergeCell ref="E32:G33"/>
    <mergeCell ref="G13:H13"/>
    <mergeCell ref="A1:J1"/>
    <mergeCell ref="G8:I8"/>
    <mergeCell ref="G9:I9"/>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zoomScaleNormal="100" workbookViewId="0">
      <selection activeCell="B40" sqref="B40"/>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3</v>
      </c>
      <c r="D4" s="469" t="s">
        <v>70</v>
      </c>
      <c r="E4" s="470"/>
      <c r="F4" s="470"/>
      <c r="G4" s="471"/>
    </row>
    <row r="5" spans="1:10" ht="13.5" thickBot="1" x14ac:dyDescent="0.25">
      <c r="A5" s="41" t="s">
        <v>4</v>
      </c>
      <c r="B5" s="2"/>
      <c r="C5" s="84" t="s">
        <v>151</v>
      </c>
      <c r="D5" s="91" t="s">
        <v>152</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c r="C22" s="15"/>
      <c r="D22" s="15"/>
      <c r="E22" s="15"/>
      <c r="F22" s="15"/>
    </row>
    <row r="23" spans="1:10" x14ac:dyDescent="0.2">
      <c r="A23" s="15"/>
      <c r="B23" s="15"/>
      <c r="C23" s="15"/>
      <c r="D23" s="15"/>
      <c r="E23" s="15"/>
      <c r="F23" s="15"/>
    </row>
    <row r="24" spans="1:10" x14ac:dyDescent="0.2">
      <c r="A24" s="15"/>
      <c r="B24" s="15"/>
      <c r="C24" s="15"/>
      <c r="D24" s="15"/>
      <c r="E24" s="15"/>
      <c r="F24" s="15"/>
    </row>
    <row r="25" spans="1:10" ht="13.5" thickBot="1" x14ac:dyDescent="0.25">
      <c r="A25" s="15"/>
      <c r="B25" s="15"/>
      <c r="C25" s="15"/>
      <c r="D25" s="15"/>
      <c r="E25" s="15"/>
      <c r="F25" s="15"/>
    </row>
    <row r="26" spans="1:10" ht="13.5" thickBot="1" x14ac:dyDescent="0.25">
      <c r="A26" s="64" t="s">
        <v>19</v>
      </c>
      <c r="B26" s="65"/>
      <c r="C26" s="65"/>
      <c r="D26" s="65"/>
      <c r="E26" s="65"/>
      <c r="F26" s="85"/>
    </row>
    <row r="27" spans="1:10" ht="13.5" thickBot="1" x14ac:dyDescent="0.25">
      <c r="A27" s="64" t="s">
        <v>20</v>
      </c>
      <c r="B27" s="65"/>
      <c r="C27" s="65"/>
      <c r="D27" s="65"/>
      <c r="E27" s="65"/>
      <c r="F27" s="85"/>
    </row>
    <row r="28" spans="1:10" ht="13.5" thickBot="1" x14ac:dyDescent="0.25">
      <c r="A28" s="66" t="s">
        <v>21</v>
      </c>
      <c r="B28" s="65"/>
      <c r="C28" s="65"/>
      <c r="D28" s="65"/>
      <c r="E28" s="65"/>
      <c r="F28" s="85"/>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36" customHeight="1" x14ac:dyDescent="0.2">
      <c r="A35" s="559" t="s">
        <v>153</v>
      </c>
      <c r="B35" s="559"/>
      <c r="C35" s="559"/>
      <c r="D35" s="142" t="s">
        <v>154</v>
      </c>
      <c r="E35" s="144">
        <v>1</v>
      </c>
      <c r="F35" s="144">
        <v>1</v>
      </c>
    </row>
    <row r="36" spans="1:10" ht="36" customHeight="1" x14ac:dyDescent="0.2">
      <c r="A36" s="559" t="s">
        <v>155</v>
      </c>
      <c r="B36" s="559"/>
      <c r="C36" s="559"/>
      <c r="D36" s="142" t="s">
        <v>156</v>
      </c>
      <c r="E36" s="146">
        <v>0.75</v>
      </c>
      <c r="F36" s="144">
        <v>0.6</v>
      </c>
    </row>
    <row r="37" spans="1:10" ht="12.75" customHeight="1" x14ac:dyDescent="0.2">
      <c r="E37" s="8"/>
      <c r="F37" s="8"/>
      <c r="G37" s="8"/>
    </row>
    <row r="38" spans="1:10" ht="18" customHeight="1" x14ac:dyDescent="0.2">
      <c r="A38" s="20" t="s">
        <v>32</v>
      </c>
      <c r="H38" s="90"/>
      <c r="I38" s="90"/>
      <c r="J38" s="90"/>
    </row>
    <row r="39" spans="1:10" ht="84" x14ac:dyDescent="0.2">
      <c r="A39" s="89" t="s">
        <v>62</v>
      </c>
      <c r="B39" s="488" t="s">
        <v>157</v>
      </c>
      <c r="C39" s="489"/>
      <c r="D39" s="489"/>
      <c r="E39" s="489"/>
      <c r="F39" s="490"/>
    </row>
    <row r="40" spans="1:10" ht="14.25" customHeight="1" x14ac:dyDescent="0.2"/>
    <row r="41" spans="1:10" ht="24" customHeight="1" x14ac:dyDescent="0.2">
      <c r="A41" s="89" t="s">
        <v>86</v>
      </c>
      <c r="B41" s="476" t="s">
        <v>98</v>
      </c>
      <c r="C41" s="477"/>
      <c r="D41" s="477"/>
      <c r="E41" s="477"/>
      <c r="F41" s="478"/>
    </row>
    <row r="42" spans="1:10" ht="48.75" customHeight="1" x14ac:dyDescent="0.2"/>
  </sheetData>
  <mergeCells count="15">
    <mergeCell ref="B39:F39"/>
    <mergeCell ref="B41:F41"/>
    <mergeCell ref="A36:C36"/>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opLeftCell="E1" workbookViewId="0">
      <selection activeCell="J39" sqref="J39"/>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187">
        <v>3</v>
      </c>
      <c r="H4" s="121" t="s">
        <v>70</v>
      </c>
      <c r="I4" s="124"/>
      <c r="J4" s="125"/>
      <c r="K4" s="32"/>
    </row>
    <row r="5" spans="1:11" ht="13.5" thickBot="1" x14ac:dyDescent="0.25">
      <c r="A5" s="31"/>
      <c r="B5" s="6"/>
      <c r="C5" s="6"/>
      <c r="D5" s="32"/>
      <c r="E5" s="41" t="s">
        <v>4</v>
      </c>
      <c r="F5" s="2"/>
      <c r="G5" s="117">
        <v>42463</v>
      </c>
      <c r="H5" s="92" t="s">
        <v>375</v>
      </c>
      <c r="I5" s="124"/>
      <c r="J5" s="12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377</v>
      </c>
      <c r="H7" s="515"/>
      <c r="I7" s="515"/>
      <c r="J7" s="125"/>
      <c r="K7" s="32"/>
    </row>
    <row r="8" spans="1:11" ht="13.5" thickBot="1" x14ac:dyDescent="0.25">
      <c r="A8" s="31"/>
      <c r="B8" s="6"/>
      <c r="C8" s="32"/>
      <c r="D8" s="32"/>
      <c r="E8" s="41" t="s">
        <v>36</v>
      </c>
      <c r="F8" s="2"/>
      <c r="G8" s="514" t="s">
        <v>87</v>
      </c>
      <c r="H8" s="515"/>
      <c r="I8" s="515"/>
      <c r="J8" s="125"/>
      <c r="K8" s="32"/>
    </row>
    <row r="9" spans="1:11" ht="13.5" thickBot="1" x14ac:dyDescent="0.25">
      <c r="A9" s="31"/>
      <c r="B9" s="6"/>
      <c r="C9" s="32"/>
      <c r="D9" s="32"/>
      <c r="E9" s="41" t="s">
        <v>6</v>
      </c>
      <c r="F9" s="2"/>
      <c r="G9" s="514" t="s">
        <v>376</v>
      </c>
      <c r="H9" s="515"/>
      <c r="I9" s="515"/>
      <c r="J9" s="125"/>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26.22</v>
      </c>
      <c r="H12" s="502"/>
      <c r="I12" s="2"/>
      <c r="J12" s="2"/>
    </row>
    <row r="13" spans="1:11" ht="13.5" thickBot="1" x14ac:dyDescent="0.25">
      <c r="A13" s="31"/>
      <c r="B13" s="6"/>
      <c r="C13" s="32"/>
      <c r="D13" s="32"/>
      <c r="E13" s="43" t="s">
        <v>8</v>
      </c>
      <c r="F13" s="2"/>
      <c r="G13" s="501">
        <v>23.56</v>
      </c>
      <c r="H13" s="502"/>
      <c r="I13" s="2"/>
      <c r="J13" s="2"/>
    </row>
    <row r="14" spans="1:11" ht="13.5" thickBot="1" x14ac:dyDescent="0.25">
      <c r="A14" s="31"/>
      <c r="B14" s="6"/>
      <c r="C14" s="32"/>
      <c r="D14" s="32"/>
      <c r="E14" s="44" t="s">
        <v>9</v>
      </c>
      <c r="F14" s="2"/>
      <c r="G14" s="129"/>
      <c r="H14" s="130">
        <v>24.372</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378</v>
      </c>
      <c r="H16" s="515"/>
      <c r="I16" s="124"/>
      <c r="J16" s="125"/>
      <c r="K16" s="27"/>
    </row>
    <row r="17" spans="1:11" ht="13.5" thickBot="1" x14ac:dyDescent="0.25">
      <c r="A17" s="31"/>
      <c r="B17" s="6"/>
      <c r="C17" s="32"/>
      <c r="D17" s="32"/>
      <c r="E17" s="41" t="s">
        <v>11</v>
      </c>
      <c r="F17" s="2"/>
      <c r="G17" s="514" t="s">
        <v>379</v>
      </c>
      <c r="H17" s="515"/>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I23+I24+I25+I29</f>
        <v>23560</v>
      </c>
      <c r="J22" s="195">
        <f>J23+J24+J25+J29</f>
        <v>24371.72</v>
      </c>
    </row>
    <row r="23" spans="1:11" s="8" customFormat="1" ht="11.25" x14ac:dyDescent="0.2">
      <c r="E23" s="200"/>
      <c r="F23" s="201">
        <v>614</v>
      </c>
      <c r="G23" s="201"/>
      <c r="H23" s="201" t="s">
        <v>380</v>
      </c>
      <c r="I23" s="202">
        <v>16200</v>
      </c>
      <c r="J23" s="205">
        <v>16598.91</v>
      </c>
    </row>
    <row r="24" spans="1:11" s="8" customFormat="1" ht="11.25" x14ac:dyDescent="0.2">
      <c r="E24" s="203"/>
      <c r="F24" s="204">
        <v>620</v>
      </c>
      <c r="G24" s="204"/>
      <c r="H24" s="204" t="s">
        <v>41</v>
      </c>
      <c r="I24" s="205">
        <v>5360</v>
      </c>
      <c r="J24" s="205">
        <v>5284.91</v>
      </c>
    </row>
    <row r="25" spans="1:11" s="8" customFormat="1" ht="11.25" x14ac:dyDescent="0.2">
      <c r="E25" s="203"/>
      <c r="F25" s="204">
        <v>630</v>
      </c>
      <c r="G25" s="204"/>
      <c r="H25" s="204" t="s">
        <v>59</v>
      </c>
      <c r="I25" s="205">
        <f>SUM(I26:I28)</f>
        <v>1340</v>
      </c>
      <c r="J25" s="205">
        <f>SUM(J26:J28)</f>
        <v>2287.9</v>
      </c>
    </row>
    <row r="26" spans="1:11" s="8" customFormat="1" ht="11.25" x14ac:dyDescent="0.2">
      <c r="E26" s="203"/>
      <c r="F26" s="204">
        <v>633006</v>
      </c>
      <c r="G26" s="204"/>
      <c r="H26" s="204" t="s">
        <v>191</v>
      </c>
      <c r="I26" s="205">
        <v>0</v>
      </c>
      <c r="J26" s="205">
        <v>99.75</v>
      </c>
    </row>
    <row r="27" spans="1:11" s="8" customFormat="1" ht="11.25" x14ac:dyDescent="0.2">
      <c r="E27" s="203"/>
      <c r="F27" s="204">
        <v>637009</v>
      </c>
      <c r="G27" s="204"/>
      <c r="H27" s="204" t="s">
        <v>381</v>
      </c>
      <c r="I27" s="205">
        <v>0</v>
      </c>
      <c r="J27" s="205">
        <v>801.16</v>
      </c>
    </row>
    <row r="28" spans="1:11" s="8" customFormat="1" ht="11.25" x14ac:dyDescent="0.2">
      <c r="E28" s="203"/>
      <c r="F28" s="204">
        <v>637014</v>
      </c>
      <c r="G28" s="204"/>
      <c r="H28" s="204" t="s">
        <v>192</v>
      </c>
      <c r="I28" s="205">
        <v>1340</v>
      </c>
      <c r="J28" s="205">
        <v>1386.99</v>
      </c>
    </row>
    <row r="29" spans="1:11" s="8" customFormat="1" ht="12" thickBot="1" x14ac:dyDescent="0.25">
      <c r="E29" s="200"/>
      <c r="F29" s="201">
        <v>640</v>
      </c>
      <c r="G29" s="201"/>
      <c r="H29" s="201" t="s">
        <v>369</v>
      </c>
      <c r="I29" s="202">
        <v>660</v>
      </c>
      <c r="J29" s="206">
        <v>200</v>
      </c>
    </row>
    <row r="30" spans="1:11" s="8" customFormat="1" ht="12" thickBot="1" x14ac:dyDescent="0.25">
      <c r="E30" s="11" t="s">
        <v>20</v>
      </c>
      <c r="F30" s="12"/>
      <c r="G30" s="12"/>
      <c r="H30" s="12"/>
      <c r="I30" s="12"/>
      <c r="J30" s="13"/>
    </row>
    <row r="31" spans="1:11" s="8" customFormat="1" ht="12" thickBot="1" x14ac:dyDescent="0.25">
      <c r="E31" s="14"/>
      <c r="F31" s="14"/>
      <c r="G31" s="14"/>
      <c r="H31" s="14"/>
      <c r="I31" s="14"/>
      <c r="J31" s="14"/>
    </row>
    <row r="32" spans="1:11" s="8" customFormat="1" ht="12" thickBot="1" x14ac:dyDescent="0.25">
      <c r="E32" s="17" t="s">
        <v>21</v>
      </c>
      <c r="F32" s="12"/>
      <c r="G32" s="12"/>
      <c r="H32" s="12"/>
      <c r="I32" s="195">
        <f>I22</f>
        <v>23560</v>
      </c>
      <c r="J32" s="195">
        <f>J22</f>
        <v>24371.72</v>
      </c>
    </row>
    <row r="33" spans="1:11" s="8" customFormat="1" x14ac:dyDescent="0.2">
      <c r="A33"/>
      <c r="B33"/>
      <c r="C33"/>
      <c r="D33"/>
      <c r="E33"/>
      <c r="F33"/>
      <c r="G33"/>
      <c r="H33"/>
      <c r="I33"/>
      <c r="J33"/>
      <c r="K33"/>
    </row>
    <row r="34" spans="1:11" ht="15.75" x14ac:dyDescent="0.25">
      <c r="A34" s="499" t="s">
        <v>26</v>
      </c>
      <c r="B34" s="499"/>
      <c r="C34" s="499"/>
      <c r="D34" s="499"/>
      <c r="E34" s="499"/>
      <c r="F34" s="499"/>
      <c r="G34" s="499"/>
      <c r="H34" s="499"/>
      <c r="I34" s="499"/>
      <c r="J34" s="499"/>
    </row>
    <row r="35" spans="1:11" ht="15.75" x14ac:dyDescent="0.25">
      <c r="A35" s="127"/>
      <c r="B35" s="127"/>
      <c r="C35" s="127"/>
      <c r="D35" s="127"/>
      <c r="E35" s="188"/>
      <c r="F35" s="188"/>
      <c r="G35" s="188"/>
      <c r="H35" s="188"/>
      <c r="I35" s="188"/>
      <c r="J35" s="188"/>
    </row>
    <row r="36" spans="1:11" ht="22.5" x14ac:dyDescent="0.2">
      <c r="A36" s="8"/>
      <c r="B36" s="8"/>
      <c r="C36" s="8"/>
      <c r="D36" s="8"/>
      <c r="E36" s="51" t="s">
        <v>27</v>
      </c>
      <c r="F36" s="546" t="s">
        <v>28</v>
      </c>
      <c r="G36" s="546"/>
      <c r="H36" s="189" t="s">
        <v>29</v>
      </c>
      <c r="I36" s="190" t="s">
        <v>329</v>
      </c>
      <c r="J36" s="191" t="s">
        <v>229</v>
      </c>
      <c r="K36" s="47"/>
    </row>
    <row r="37" spans="1:11" ht="42.75" customHeight="1" x14ac:dyDescent="0.2">
      <c r="A37" s="8"/>
      <c r="B37" s="8"/>
      <c r="C37" s="8"/>
      <c r="D37" s="8"/>
      <c r="E37" s="542" t="s">
        <v>383</v>
      </c>
      <c r="F37" s="498" t="s">
        <v>384</v>
      </c>
      <c r="G37" s="498"/>
      <c r="H37" s="176" t="s">
        <v>385</v>
      </c>
      <c r="I37" s="94">
        <v>6</v>
      </c>
      <c r="J37" s="94">
        <v>13</v>
      </c>
      <c r="K37" s="47"/>
    </row>
    <row r="38" spans="1:11" ht="42.75" customHeight="1" x14ac:dyDescent="0.2">
      <c r="A38" s="8"/>
      <c r="B38" s="8"/>
      <c r="C38" s="8"/>
      <c r="D38" s="8"/>
      <c r="E38" s="543"/>
      <c r="F38" s="492" t="s">
        <v>386</v>
      </c>
      <c r="G38" s="494"/>
      <c r="H38" s="176" t="s">
        <v>385</v>
      </c>
      <c r="I38" s="94">
        <v>3</v>
      </c>
      <c r="J38" s="94">
        <v>4</v>
      </c>
      <c r="K38" s="47"/>
    </row>
    <row r="39" spans="1:11" ht="46.5" customHeight="1" x14ac:dyDescent="0.2">
      <c r="A39" s="8"/>
      <c r="B39" s="8"/>
      <c r="C39" s="8"/>
      <c r="D39" s="8"/>
      <c r="E39" s="549"/>
      <c r="F39" s="498" t="s">
        <v>387</v>
      </c>
      <c r="G39" s="498"/>
      <c r="H39" s="79">
        <v>8</v>
      </c>
      <c r="I39" s="79">
        <v>4.28</v>
      </c>
      <c r="J39" s="79">
        <v>8.57</v>
      </c>
      <c r="K39" s="48"/>
    </row>
    <row r="40" spans="1:11" s="8" customFormat="1" ht="7.5" customHeight="1" x14ac:dyDescent="0.2">
      <c r="A40"/>
      <c r="B40"/>
      <c r="C40"/>
      <c r="D40"/>
      <c r="E40"/>
      <c r="F40"/>
      <c r="G40"/>
      <c r="H40"/>
      <c r="I40"/>
      <c r="J40"/>
      <c r="K40"/>
    </row>
    <row r="41" spans="1:11" ht="13.5" thickBot="1" x14ac:dyDescent="0.25">
      <c r="E41" s="20" t="s">
        <v>32</v>
      </c>
    </row>
    <row r="42" spans="1:11" ht="110.25" customHeight="1" thickBot="1" x14ac:dyDescent="0.25">
      <c r="E42" s="503" t="s">
        <v>33</v>
      </c>
      <c r="F42" s="504"/>
      <c r="G42" s="505"/>
      <c r="H42" s="504" t="s">
        <v>382</v>
      </c>
      <c r="I42" s="504"/>
      <c r="J42" s="506"/>
    </row>
    <row r="43" spans="1:11" ht="19.5" customHeight="1" thickBot="1" x14ac:dyDescent="0.25">
      <c r="E43" s="507" t="s">
        <v>34</v>
      </c>
      <c r="F43" s="508"/>
      <c r="G43" s="509"/>
      <c r="H43" s="510" t="s">
        <v>63</v>
      </c>
      <c r="I43" s="511"/>
      <c r="J43" s="512"/>
      <c r="K43" s="78"/>
    </row>
    <row r="44" spans="1:11" ht="6.75" customHeight="1" x14ac:dyDescent="0.2">
      <c r="E44" s="513"/>
      <c r="F44" s="513"/>
      <c r="G44" s="513"/>
      <c r="H44" s="513"/>
      <c r="I44" s="513"/>
      <c r="J44" s="513"/>
    </row>
  </sheetData>
  <mergeCells count="21">
    <mergeCell ref="G12:H12"/>
    <mergeCell ref="A1:J1"/>
    <mergeCell ref="G7:I7"/>
    <mergeCell ref="G8:I8"/>
    <mergeCell ref="G9:I9"/>
    <mergeCell ref="G11:H11"/>
    <mergeCell ref="G13:H13"/>
    <mergeCell ref="G16:H16"/>
    <mergeCell ref="G17:H17"/>
    <mergeCell ref="A19:J19"/>
    <mergeCell ref="A34:J34"/>
    <mergeCell ref="E44:J44"/>
    <mergeCell ref="F38:G38"/>
    <mergeCell ref="E37:E39"/>
    <mergeCell ref="F36:G36"/>
    <mergeCell ref="F37:G37"/>
    <mergeCell ref="F39:G39"/>
    <mergeCell ref="E42:G42"/>
    <mergeCell ref="H42:J42"/>
    <mergeCell ref="E43:G43"/>
    <mergeCell ref="H43:J43"/>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topLeftCell="E1" workbookViewId="0">
      <selection activeCell="J29" sqref="J29"/>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0.28515625" customWidth="1"/>
    <col min="8" max="8" width="19.855468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187">
        <v>3</v>
      </c>
      <c r="H4" s="121" t="s">
        <v>70</v>
      </c>
      <c r="I4" s="124"/>
      <c r="J4" s="125"/>
      <c r="K4" s="32"/>
    </row>
    <row r="5" spans="1:11" ht="13.5" thickBot="1" x14ac:dyDescent="0.25">
      <c r="A5" s="31"/>
      <c r="B5" s="6"/>
      <c r="C5" s="6"/>
      <c r="D5" s="32"/>
      <c r="E5" s="41" t="s">
        <v>4</v>
      </c>
      <c r="F5" s="2"/>
      <c r="G5" s="117">
        <v>42493</v>
      </c>
      <c r="H5" s="92" t="s">
        <v>388</v>
      </c>
      <c r="I5" s="124"/>
      <c r="J5" s="12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377</v>
      </c>
      <c r="H7" s="515"/>
      <c r="I7" s="515"/>
      <c r="J7" s="125"/>
      <c r="K7" s="32"/>
    </row>
    <row r="8" spans="1:11" ht="13.5" thickBot="1" x14ac:dyDescent="0.25">
      <c r="A8" s="31"/>
      <c r="B8" s="6"/>
      <c r="C8" s="32"/>
      <c r="D8" s="32"/>
      <c r="E8" s="41" t="s">
        <v>36</v>
      </c>
      <c r="F8" s="2"/>
      <c r="G8" s="514" t="s">
        <v>87</v>
      </c>
      <c r="H8" s="515"/>
      <c r="I8" s="515"/>
      <c r="J8" s="125"/>
      <c r="K8" s="32"/>
    </row>
    <row r="9" spans="1:11" ht="13.5" thickBot="1" x14ac:dyDescent="0.25">
      <c r="A9" s="31"/>
      <c r="B9" s="6"/>
      <c r="C9" s="32"/>
      <c r="D9" s="32"/>
      <c r="E9" s="41" t="s">
        <v>6</v>
      </c>
      <c r="F9" s="2"/>
      <c r="G9" s="514" t="s">
        <v>376</v>
      </c>
      <c r="H9" s="515"/>
      <c r="I9" s="515"/>
      <c r="J9" s="125"/>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2.169</v>
      </c>
      <c r="H13" s="502"/>
      <c r="I13" s="2"/>
      <c r="J13" s="2"/>
    </row>
    <row r="14" spans="1:11" ht="13.5" thickBot="1" x14ac:dyDescent="0.25">
      <c r="A14" s="31"/>
      <c r="B14" s="6"/>
      <c r="C14" s="32"/>
      <c r="D14" s="32"/>
      <c r="E14" s="44" t="s">
        <v>9</v>
      </c>
      <c r="F14" s="2"/>
      <c r="G14" s="129"/>
      <c r="H14" s="130">
        <v>2.169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123" t="s">
        <v>378</v>
      </c>
      <c r="H16" s="124"/>
      <c r="I16" s="124"/>
      <c r="J16" s="125"/>
      <c r="K16" s="27"/>
    </row>
    <row r="17" spans="1:11" ht="13.5" thickBot="1" x14ac:dyDescent="0.25">
      <c r="A17" s="31"/>
      <c r="B17" s="6"/>
      <c r="C17" s="32"/>
      <c r="D17" s="32"/>
      <c r="E17" s="41" t="s">
        <v>11</v>
      </c>
      <c r="F17" s="2"/>
      <c r="G17" s="123" t="s">
        <v>379</v>
      </c>
      <c r="H17" s="124"/>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I23+I24</f>
        <v>2196</v>
      </c>
      <c r="J22" s="195">
        <f>J23+J24</f>
        <v>2169.34</v>
      </c>
    </row>
    <row r="23" spans="1:11" s="8" customFormat="1" ht="11.25" x14ac:dyDescent="0.2">
      <c r="E23" s="203"/>
      <c r="F23" s="204">
        <v>620</v>
      </c>
      <c r="G23" s="204"/>
      <c r="H23" s="204" t="s">
        <v>41</v>
      </c>
      <c r="I23" s="205">
        <v>279</v>
      </c>
      <c r="J23" s="205">
        <v>278.77999999999997</v>
      </c>
    </row>
    <row r="24" spans="1:11" s="8" customFormat="1" ht="11.25" x14ac:dyDescent="0.2">
      <c r="E24" s="203"/>
      <c r="F24" s="204">
        <v>630</v>
      </c>
      <c r="G24" s="204"/>
      <c r="H24" s="204" t="s">
        <v>59</v>
      </c>
      <c r="I24" s="205">
        <f>SUM(I25:I32)</f>
        <v>1917</v>
      </c>
      <c r="J24" s="205">
        <f>SUM(J25:J32)</f>
        <v>1890.56</v>
      </c>
    </row>
    <row r="25" spans="1:11" s="8" customFormat="1" ht="11.25" x14ac:dyDescent="0.2">
      <c r="E25" s="203"/>
      <c r="F25" s="204">
        <v>632003</v>
      </c>
      <c r="G25" s="204"/>
      <c r="H25" s="204" t="s">
        <v>389</v>
      </c>
      <c r="I25" s="205">
        <v>20</v>
      </c>
      <c r="J25" s="205">
        <v>20</v>
      </c>
    </row>
    <row r="26" spans="1:11" s="8" customFormat="1" ht="11.25" x14ac:dyDescent="0.2">
      <c r="E26" s="203"/>
      <c r="F26" s="204">
        <v>633006</v>
      </c>
      <c r="G26" s="204"/>
      <c r="H26" s="204" t="s">
        <v>191</v>
      </c>
      <c r="I26" s="205">
        <v>80</v>
      </c>
      <c r="J26" s="205">
        <v>80</v>
      </c>
    </row>
    <row r="27" spans="1:11" s="8" customFormat="1" ht="11.25" x14ac:dyDescent="0.2">
      <c r="E27" s="203"/>
      <c r="F27" s="204">
        <v>633016</v>
      </c>
      <c r="G27" s="204"/>
      <c r="H27" s="204" t="s">
        <v>391</v>
      </c>
      <c r="I27" s="205">
        <v>42</v>
      </c>
      <c r="J27" s="205">
        <v>42</v>
      </c>
    </row>
    <row r="28" spans="1:11" s="8" customFormat="1" ht="11.25" x14ac:dyDescent="0.2">
      <c r="E28" s="203"/>
      <c r="F28" s="204">
        <v>634004</v>
      </c>
      <c r="G28" s="204"/>
      <c r="H28" s="204" t="s">
        <v>392</v>
      </c>
      <c r="I28" s="205">
        <v>122</v>
      </c>
      <c r="J28" s="205">
        <v>95.15</v>
      </c>
    </row>
    <row r="29" spans="1:11" s="8" customFormat="1" ht="11.25" x14ac:dyDescent="0.2">
      <c r="E29" s="203"/>
      <c r="F29" s="204">
        <v>636001</v>
      </c>
      <c r="G29" s="204"/>
      <c r="H29" s="204" t="s">
        <v>393</v>
      </c>
      <c r="I29" s="205">
        <v>120</v>
      </c>
      <c r="J29" s="205">
        <v>120</v>
      </c>
    </row>
    <row r="30" spans="1:11" s="8" customFormat="1" ht="11.25" x14ac:dyDescent="0.2">
      <c r="E30" s="203"/>
      <c r="F30" s="204">
        <v>637014</v>
      </c>
      <c r="G30" s="204"/>
      <c r="H30" s="204" t="s">
        <v>192</v>
      </c>
      <c r="I30" s="205">
        <v>225</v>
      </c>
      <c r="J30" s="205">
        <v>225.4</v>
      </c>
    </row>
    <row r="31" spans="1:11" s="8" customFormat="1" ht="11.25" x14ac:dyDescent="0.2">
      <c r="E31" s="203"/>
      <c r="F31" s="204">
        <v>637026</v>
      </c>
      <c r="G31" s="204"/>
      <c r="H31" s="204" t="s">
        <v>214</v>
      </c>
      <c r="I31" s="205">
        <v>1037</v>
      </c>
      <c r="J31" s="205">
        <v>1037.06</v>
      </c>
    </row>
    <row r="32" spans="1:11" s="8" customFormat="1" ht="12" thickBot="1" x14ac:dyDescent="0.25">
      <c r="E32" s="200"/>
      <c r="F32" s="201">
        <v>637027</v>
      </c>
      <c r="G32" s="201"/>
      <c r="H32" s="201" t="s">
        <v>394</v>
      </c>
      <c r="I32" s="202">
        <v>271</v>
      </c>
      <c r="J32" s="206">
        <v>270.95</v>
      </c>
    </row>
    <row r="33" spans="1:11" s="8" customFormat="1" ht="12" thickBot="1" x14ac:dyDescent="0.25">
      <c r="E33" s="11" t="s">
        <v>20</v>
      </c>
      <c r="F33" s="12"/>
      <c r="G33" s="12"/>
      <c r="H33" s="12"/>
      <c r="I33" s="12"/>
      <c r="J33" s="13"/>
    </row>
    <row r="34" spans="1:11" s="8" customFormat="1" ht="12" thickBot="1" x14ac:dyDescent="0.25">
      <c r="E34" s="14"/>
      <c r="F34" s="14"/>
      <c r="G34" s="14"/>
      <c r="H34" s="14"/>
      <c r="I34" s="14"/>
      <c r="J34" s="14"/>
    </row>
    <row r="35" spans="1:11" s="8" customFormat="1" ht="12" thickBot="1" x14ac:dyDescent="0.25">
      <c r="E35" s="17" t="s">
        <v>21</v>
      </c>
      <c r="F35" s="12"/>
      <c r="G35" s="12"/>
      <c r="H35" s="12"/>
      <c r="I35" s="195">
        <f>I22</f>
        <v>2196</v>
      </c>
      <c r="J35" s="195">
        <f>J22</f>
        <v>2169.34</v>
      </c>
    </row>
    <row r="36" spans="1:11" s="8" customFormat="1" x14ac:dyDescent="0.2">
      <c r="A36"/>
      <c r="B36"/>
      <c r="C36"/>
      <c r="D36"/>
      <c r="E36"/>
      <c r="F36"/>
      <c r="G36"/>
      <c r="H36"/>
      <c r="I36"/>
      <c r="J36"/>
      <c r="K36"/>
    </row>
    <row r="37" spans="1:11" ht="15.75" x14ac:dyDescent="0.25">
      <c r="A37" s="499" t="s">
        <v>26</v>
      </c>
      <c r="B37" s="499"/>
      <c r="C37" s="499"/>
      <c r="D37" s="499"/>
      <c r="E37" s="499"/>
      <c r="F37" s="499"/>
      <c r="G37" s="499"/>
      <c r="H37" s="499"/>
      <c r="I37" s="499"/>
      <c r="J37" s="499"/>
    </row>
    <row r="38" spans="1:11" ht="15.75" x14ac:dyDescent="0.25">
      <c r="A38" s="127"/>
      <c r="B38" s="127"/>
      <c r="C38" s="127"/>
      <c r="D38" s="127"/>
      <c r="E38" s="188"/>
      <c r="F38" s="188"/>
      <c r="G38" s="188"/>
      <c r="H38" s="188"/>
      <c r="I38" s="188"/>
      <c r="J38" s="188"/>
    </row>
    <row r="39" spans="1:11" ht="22.5" x14ac:dyDescent="0.2">
      <c r="A39" s="8"/>
      <c r="B39" s="8"/>
      <c r="C39" s="8"/>
      <c r="D39" s="8"/>
      <c r="E39" s="51" t="s">
        <v>27</v>
      </c>
      <c r="F39" s="546" t="s">
        <v>28</v>
      </c>
      <c r="G39" s="546"/>
      <c r="H39" s="189" t="s">
        <v>29</v>
      </c>
      <c r="I39" s="190" t="s">
        <v>329</v>
      </c>
      <c r="J39" s="191" t="s">
        <v>229</v>
      </c>
      <c r="K39" s="47"/>
    </row>
    <row r="40" spans="1:11" ht="42.75" customHeight="1" x14ac:dyDescent="0.2">
      <c r="A40" s="8"/>
      <c r="B40" s="8"/>
      <c r="C40" s="8"/>
      <c r="D40" s="8"/>
      <c r="E40" s="542" t="s">
        <v>383</v>
      </c>
      <c r="F40" s="498" t="s">
        <v>384</v>
      </c>
      <c r="G40" s="498"/>
      <c r="H40" s="176" t="s">
        <v>385</v>
      </c>
      <c r="I40" s="94">
        <v>6</v>
      </c>
      <c r="J40" s="94">
        <v>13</v>
      </c>
      <c r="K40" s="47"/>
    </row>
    <row r="41" spans="1:11" ht="42.75" customHeight="1" x14ac:dyDescent="0.2">
      <c r="A41" s="8"/>
      <c r="B41" s="8"/>
      <c r="C41" s="8"/>
      <c r="D41" s="8"/>
      <c r="E41" s="543"/>
      <c r="F41" s="492" t="s">
        <v>386</v>
      </c>
      <c r="G41" s="494"/>
      <c r="H41" s="176" t="s">
        <v>385</v>
      </c>
      <c r="I41" s="94">
        <v>3</v>
      </c>
      <c r="J41" s="94">
        <v>4</v>
      </c>
      <c r="K41" s="47"/>
    </row>
    <row r="42" spans="1:11" ht="46.5" customHeight="1" x14ac:dyDescent="0.2">
      <c r="A42" s="8"/>
      <c r="B42" s="8"/>
      <c r="C42" s="8"/>
      <c r="D42" s="8"/>
      <c r="E42" s="549"/>
      <c r="F42" s="498" t="s">
        <v>387</v>
      </c>
      <c r="G42" s="498"/>
      <c r="H42" s="79">
        <v>8</v>
      </c>
      <c r="I42" s="79">
        <v>4.28</v>
      </c>
      <c r="J42" s="79">
        <v>8.57</v>
      </c>
      <c r="K42" s="48"/>
    </row>
    <row r="43" spans="1:11" s="8" customFormat="1" ht="7.5" customHeight="1" x14ac:dyDescent="0.2">
      <c r="A43"/>
      <c r="B43"/>
      <c r="C43"/>
      <c r="D43"/>
      <c r="E43"/>
      <c r="F43"/>
      <c r="G43"/>
      <c r="H43"/>
      <c r="I43"/>
      <c r="J43"/>
      <c r="K43"/>
    </row>
    <row r="44" spans="1:11" ht="13.5" thickBot="1" x14ac:dyDescent="0.25">
      <c r="E44" s="20" t="s">
        <v>32</v>
      </c>
    </row>
    <row r="45" spans="1:11" ht="126.75" customHeight="1" thickBot="1" x14ac:dyDescent="0.25">
      <c r="E45" s="503" t="s">
        <v>33</v>
      </c>
      <c r="F45" s="504"/>
      <c r="G45" s="505"/>
      <c r="H45" s="504" t="s">
        <v>390</v>
      </c>
      <c r="I45" s="504"/>
      <c r="J45" s="506"/>
    </row>
    <row r="46" spans="1:11" ht="19.5" customHeight="1" thickBot="1" x14ac:dyDescent="0.25">
      <c r="E46" s="507" t="s">
        <v>34</v>
      </c>
      <c r="F46" s="508"/>
      <c r="G46" s="509"/>
      <c r="H46" s="510" t="s">
        <v>63</v>
      </c>
      <c r="I46" s="511"/>
      <c r="J46" s="512"/>
      <c r="K46" s="78"/>
    </row>
    <row r="47" spans="1:11" ht="6.75" customHeight="1" x14ac:dyDescent="0.2">
      <c r="E47" s="513"/>
      <c r="F47" s="513"/>
      <c r="G47" s="513"/>
      <c r="H47" s="513"/>
      <c r="I47" s="513"/>
      <c r="J47" s="513"/>
    </row>
  </sheetData>
  <mergeCells count="19">
    <mergeCell ref="G13:H13"/>
    <mergeCell ref="A19:J19"/>
    <mergeCell ref="A37:J37"/>
    <mergeCell ref="F39:G39"/>
    <mergeCell ref="A1:J1"/>
    <mergeCell ref="G7:I7"/>
    <mergeCell ref="G8:I8"/>
    <mergeCell ref="G9:I9"/>
    <mergeCell ref="G11:H11"/>
    <mergeCell ref="G12:H12"/>
    <mergeCell ref="E46:G46"/>
    <mergeCell ref="H46:J46"/>
    <mergeCell ref="E47:J47"/>
    <mergeCell ref="E40:E42"/>
    <mergeCell ref="F40:G40"/>
    <mergeCell ref="F41:G41"/>
    <mergeCell ref="F42:G42"/>
    <mergeCell ref="E45:G45"/>
    <mergeCell ref="H45:J45"/>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zoomScaleNormal="100" workbookViewId="0">
      <selection activeCell="D6" sqref="D6"/>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3</v>
      </c>
      <c r="D4" s="469" t="s">
        <v>70</v>
      </c>
      <c r="E4" s="470"/>
      <c r="F4" s="470"/>
      <c r="G4" s="471"/>
    </row>
    <row r="5" spans="1:10" ht="13.5" thickBot="1" x14ac:dyDescent="0.25">
      <c r="A5" s="41" t="s">
        <v>4</v>
      </c>
      <c r="B5" s="2"/>
      <c r="C5" s="84" t="s">
        <v>330</v>
      </c>
      <c r="D5" s="91" t="s">
        <v>331</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c r="C22" s="15"/>
      <c r="D22" s="15"/>
      <c r="E22" s="15"/>
      <c r="F22" s="15"/>
    </row>
    <row r="23" spans="1:10" x14ac:dyDescent="0.2">
      <c r="A23" s="15"/>
      <c r="B23" s="15"/>
      <c r="C23" s="15"/>
      <c r="D23" s="15"/>
      <c r="E23" s="15"/>
      <c r="F23" s="15"/>
    </row>
    <row r="24" spans="1:10" x14ac:dyDescent="0.2">
      <c r="A24" s="15"/>
      <c r="B24" s="15"/>
      <c r="C24" s="15"/>
      <c r="D24" s="15"/>
      <c r="E24" s="15"/>
      <c r="F24" s="15"/>
    </row>
    <row r="25" spans="1:10" ht="13.5" thickBot="1" x14ac:dyDescent="0.25">
      <c r="A25" s="15"/>
      <c r="B25" s="15"/>
      <c r="C25" s="15"/>
      <c r="D25" s="15"/>
      <c r="E25" s="15"/>
      <c r="F25" s="15"/>
    </row>
    <row r="26" spans="1:10" ht="13.5" thickBot="1" x14ac:dyDescent="0.25">
      <c r="A26" s="64" t="s">
        <v>19</v>
      </c>
      <c r="B26" s="65"/>
      <c r="C26" s="65"/>
      <c r="D26" s="65"/>
      <c r="E26" s="65"/>
      <c r="F26" s="85"/>
    </row>
    <row r="27" spans="1:10" ht="13.5" thickBot="1" x14ac:dyDescent="0.25">
      <c r="A27" s="64" t="s">
        <v>20</v>
      </c>
      <c r="B27" s="65"/>
      <c r="C27" s="65"/>
      <c r="D27" s="65"/>
      <c r="E27" s="65"/>
      <c r="F27" s="85"/>
    </row>
    <row r="28" spans="1:10" ht="13.5" thickBot="1" x14ac:dyDescent="0.25">
      <c r="A28" s="66" t="s">
        <v>21</v>
      </c>
      <c r="B28" s="65"/>
      <c r="C28" s="65"/>
      <c r="D28" s="65"/>
      <c r="E28" s="65"/>
      <c r="F28" s="85"/>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36" customHeight="1" x14ac:dyDescent="0.2">
      <c r="A35" s="560" t="s">
        <v>158</v>
      </c>
      <c r="B35" s="560"/>
      <c r="C35" s="560"/>
      <c r="D35" s="142" t="s">
        <v>159</v>
      </c>
      <c r="E35" s="147">
        <v>2</v>
      </c>
      <c r="F35" s="147">
        <v>2</v>
      </c>
    </row>
    <row r="36" spans="1:10" ht="36" customHeight="1" x14ac:dyDescent="0.2">
      <c r="A36" s="560" t="s">
        <v>160</v>
      </c>
      <c r="B36" s="560"/>
      <c r="C36" s="560"/>
      <c r="D36" s="142" t="s">
        <v>161</v>
      </c>
      <c r="E36" s="144" t="s">
        <v>96</v>
      </c>
      <c r="F36" s="144" t="s">
        <v>96</v>
      </c>
    </row>
    <row r="37" spans="1:10" ht="12.75" customHeight="1" x14ac:dyDescent="0.2">
      <c r="E37" s="8"/>
      <c r="F37" s="8"/>
      <c r="G37" s="8"/>
    </row>
    <row r="38" spans="1:10" ht="18" customHeight="1" x14ac:dyDescent="0.2">
      <c r="A38" s="20" t="s">
        <v>32</v>
      </c>
      <c r="H38" s="90"/>
      <c r="I38" s="90"/>
      <c r="J38" s="90"/>
    </row>
    <row r="39" spans="1:10" ht="84" x14ac:dyDescent="0.2">
      <c r="A39" s="89" t="s">
        <v>62</v>
      </c>
      <c r="B39" s="488" t="s">
        <v>162</v>
      </c>
      <c r="C39" s="489"/>
      <c r="D39" s="489"/>
      <c r="E39" s="489"/>
      <c r="F39" s="490"/>
    </row>
    <row r="40" spans="1:10" ht="14.25" customHeight="1" x14ac:dyDescent="0.2"/>
    <row r="41" spans="1:10" ht="24" customHeight="1" x14ac:dyDescent="0.2">
      <c r="A41" s="89" t="s">
        <v>86</v>
      </c>
      <c r="B41" s="476" t="s">
        <v>98</v>
      </c>
      <c r="C41" s="477"/>
      <c r="D41" s="477"/>
      <c r="E41" s="477"/>
      <c r="F41" s="478"/>
    </row>
    <row r="42" spans="1:10" ht="48.75" customHeight="1" x14ac:dyDescent="0.2"/>
  </sheetData>
  <mergeCells count="15">
    <mergeCell ref="A36:C36"/>
    <mergeCell ref="B39:F39"/>
    <mergeCell ref="B41:F41"/>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E1" workbookViewId="0">
      <selection activeCell="H39" sqref="H39:J39"/>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59"/>
      <c r="J3" s="61"/>
      <c r="K3" s="34"/>
    </row>
    <row r="4" spans="1:11" ht="13.5" thickBot="1" x14ac:dyDescent="0.25">
      <c r="A4" s="31"/>
      <c r="B4" s="6"/>
      <c r="C4" s="6"/>
      <c r="D4" s="32"/>
      <c r="E4" s="40" t="s">
        <v>3</v>
      </c>
      <c r="F4" s="2"/>
      <c r="G4" s="82">
        <v>3</v>
      </c>
      <c r="H4" s="83" t="s">
        <v>70</v>
      </c>
      <c r="I4" s="60"/>
      <c r="J4" s="63"/>
      <c r="K4" s="32"/>
    </row>
    <row r="5" spans="1:11" ht="13.5" thickBot="1" x14ac:dyDescent="0.25">
      <c r="A5" s="31"/>
      <c r="B5" s="6"/>
      <c r="C5" s="6"/>
      <c r="D5" s="32"/>
      <c r="E5" s="41" t="s">
        <v>4</v>
      </c>
      <c r="F5" s="2"/>
      <c r="G5" s="161" t="s">
        <v>132</v>
      </c>
      <c r="H5" s="92" t="s">
        <v>133</v>
      </c>
      <c r="I5" s="60"/>
      <c r="J5" s="6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126</v>
      </c>
      <c r="H7" s="515"/>
      <c r="I7" s="515"/>
      <c r="J7" s="63"/>
      <c r="K7" s="32"/>
    </row>
    <row r="8" spans="1:11" ht="13.5" thickBot="1" x14ac:dyDescent="0.25">
      <c r="A8" s="31"/>
      <c r="B8" s="6"/>
      <c r="C8" s="32"/>
      <c r="D8" s="32"/>
      <c r="E8" s="41" t="s">
        <v>36</v>
      </c>
      <c r="F8" s="2"/>
      <c r="G8" s="514" t="s">
        <v>87</v>
      </c>
      <c r="H8" s="515"/>
      <c r="I8" s="515"/>
      <c r="J8" s="63"/>
      <c r="K8" s="32"/>
    </row>
    <row r="9" spans="1:11" ht="13.5" thickBot="1" x14ac:dyDescent="0.25">
      <c r="A9" s="31"/>
      <c r="B9" s="6"/>
      <c r="C9" s="32"/>
      <c r="D9" s="32"/>
      <c r="E9" s="41" t="s">
        <v>6</v>
      </c>
      <c r="F9" s="2"/>
      <c r="G9" s="514" t="s">
        <v>127</v>
      </c>
      <c r="H9" s="515"/>
      <c r="I9" s="515"/>
      <c r="J9" s="63"/>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70"/>
      <c r="H14" s="71">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128</v>
      </c>
      <c r="H16" s="515"/>
      <c r="I16" s="60"/>
      <c r="J16" s="63"/>
      <c r="K16" s="27"/>
    </row>
    <row r="17" spans="1:11" ht="13.5" thickBot="1" x14ac:dyDescent="0.25">
      <c r="A17" s="31"/>
      <c r="B17" s="6"/>
      <c r="C17" s="32"/>
      <c r="D17" s="32"/>
      <c r="E17" s="41" t="s">
        <v>11</v>
      </c>
      <c r="F17" s="2"/>
      <c r="G17" s="514" t="s">
        <v>64</v>
      </c>
      <c r="H17" s="515"/>
      <c r="I17" s="60"/>
      <c r="J17" s="63"/>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1.25" x14ac:dyDescent="0.2">
      <c r="E23" s="15"/>
      <c r="F23" s="15"/>
      <c r="G23" s="15"/>
      <c r="H23" s="15"/>
      <c r="I23" s="72"/>
      <c r="J23" s="72"/>
    </row>
    <row r="24" spans="1:11" s="8" customFormat="1" ht="11.25" x14ac:dyDescent="0.2">
      <c r="E24" s="15"/>
      <c r="F24" s="15"/>
      <c r="G24" s="15"/>
      <c r="H24" s="15"/>
      <c r="I24" s="73"/>
      <c r="J24" s="73"/>
    </row>
    <row r="25" spans="1:11" s="8" customFormat="1" ht="11.25" x14ac:dyDescent="0.2">
      <c r="E25" s="15"/>
      <c r="F25" s="15"/>
      <c r="G25" s="15"/>
      <c r="H25" s="15"/>
      <c r="I25" s="72"/>
      <c r="J25" s="72"/>
    </row>
    <row r="26" spans="1:11" s="8" customFormat="1" ht="12" thickBot="1" x14ac:dyDescent="0.25">
      <c r="E26" s="16"/>
      <c r="F26" s="16"/>
      <c r="G26" s="16"/>
      <c r="H26" s="16"/>
      <c r="I26" s="16"/>
      <c r="J26" s="16"/>
    </row>
    <row r="27" spans="1:11" s="8" customFormat="1" ht="12" thickBot="1" x14ac:dyDescent="0.25">
      <c r="E27" s="11" t="s">
        <v>20</v>
      </c>
      <c r="F27" s="12"/>
      <c r="G27" s="12"/>
      <c r="H27" s="12"/>
      <c r="I27" s="12"/>
      <c r="J27" s="13"/>
    </row>
    <row r="28" spans="1:11" s="8" customFormat="1" ht="12" thickBot="1" x14ac:dyDescent="0.25">
      <c r="E28" s="14"/>
      <c r="F28" s="14"/>
      <c r="G28" s="14"/>
      <c r="H28" s="14"/>
      <c r="I28" s="14"/>
      <c r="J28" s="14"/>
    </row>
    <row r="29" spans="1:11" s="8" customFormat="1" ht="12" thickBot="1" x14ac:dyDescent="0.25">
      <c r="E29" s="17" t="s">
        <v>21</v>
      </c>
      <c r="F29" s="12"/>
      <c r="G29" s="12"/>
      <c r="H29" s="12"/>
      <c r="I29" s="67">
        <f>I22</f>
        <v>0</v>
      </c>
      <c r="J29" s="114">
        <f>J22</f>
        <v>0</v>
      </c>
    </row>
    <row r="30" spans="1:11" s="8" customFormat="1" ht="11.25" x14ac:dyDescent="0.2"/>
    <row r="31" spans="1:11" s="8" customFormat="1" x14ac:dyDescent="0.2">
      <c r="A31"/>
      <c r="B31"/>
      <c r="C31"/>
      <c r="D31"/>
      <c r="E31"/>
      <c r="F31"/>
      <c r="G31"/>
      <c r="H31"/>
      <c r="I31"/>
      <c r="J31"/>
      <c r="K31"/>
    </row>
    <row r="32" spans="1:11" ht="15.75" x14ac:dyDescent="0.25">
      <c r="A32" s="499" t="s">
        <v>26</v>
      </c>
      <c r="B32" s="499"/>
      <c r="C32" s="499"/>
      <c r="D32" s="499"/>
      <c r="E32" s="499"/>
      <c r="F32" s="499"/>
      <c r="G32" s="499"/>
      <c r="H32" s="499"/>
      <c r="I32" s="499"/>
      <c r="J32" s="499"/>
    </row>
    <row r="33" spans="1:11" x14ac:dyDescent="0.2">
      <c r="A33" s="18"/>
    </row>
    <row r="34" spans="1:11" ht="22.5" x14ac:dyDescent="0.2">
      <c r="A34" s="8"/>
      <c r="B34" s="8"/>
      <c r="C34" s="8"/>
      <c r="D34" s="8"/>
      <c r="E34" s="51" t="s">
        <v>27</v>
      </c>
      <c r="F34" s="561" t="s">
        <v>28</v>
      </c>
      <c r="G34" s="561"/>
      <c r="H34" s="52" t="s">
        <v>29</v>
      </c>
      <c r="I34" s="53" t="s">
        <v>437</v>
      </c>
      <c r="J34" s="54" t="s">
        <v>229</v>
      </c>
      <c r="K34" s="47"/>
    </row>
    <row r="35" spans="1:11" ht="97.5" customHeight="1" x14ac:dyDescent="0.2">
      <c r="A35" s="8"/>
      <c r="B35" s="8"/>
      <c r="C35" s="8"/>
      <c r="D35" s="8"/>
      <c r="E35" s="46" t="s">
        <v>434</v>
      </c>
      <c r="F35" s="498" t="s">
        <v>435</v>
      </c>
      <c r="G35" s="561"/>
      <c r="H35" s="55">
        <v>1</v>
      </c>
      <c r="I35" s="176" t="s">
        <v>436</v>
      </c>
      <c r="J35" s="55">
        <v>1</v>
      </c>
      <c r="K35" s="47"/>
    </row>
    <row r="36" spans="1:11" s="8" customFormat="1" ht="7.5" customHeight="1" x14ac:dyDescent="0.2">
      <c r="A36"/>
      <c r="B36"/>
      <c r="C36"/>
      <c r="D36"/>
      <c r="E36"/>
      <c r="F36"/>
      <c r="G36"/>
      <c r="H36"/>
      <c r="I36"/>
      <c r="J36"/>
      <c r="K36"/>
    </row>
    <row r="37" spans="1:11" ht="13.5" thickBot="1" x14ac:dyDescent="0.25">
      <c r="E37" s="20" t="s">
        <v>32</v>
      </c>
    </row>
    <row r="38" spans="1:11" ht="73.5" customHeight="1" thickBot="1" x14ac:dyDescent="0.25">
      <c r="E38" s="535" t="s">
        <v>33</v>
      </c>
      <c r="F38" s="536"/>
      <c r="G38" s="537"/>
      <c r="H38" s="562" t="s">
        <v>438</v>
      </c>
      <c r="I38" s="562"/>
      <c r="J38" s="563"/>
    </row>
    <row r="39" spans="1:11" ht="19.5" customHeight="1" thickBot="1" x14ac:dyDescent="0.25">
      <c r="E39" s="507" t="s">
        <v>34</v>
      </c>
      <c r="F39" s="508"/>
      <c r="G39" s="509"/>
      <c r="H39" s="539" t="s">
        <v>63</v>
      </c>
      <c r="I39" s="540"/>
      <c r="J39" s="541"/>
      <c r="K39" s="78"/>
    </row>
    <row r="40" spans="1:11" x14ac:dyDescent="0.2">
      <c r="E40" s="513"/>
      <c r="F40" s="513"/>
      <c r="G40" s="513"/>
      <c r="H40" s="513"/>
      <c r="I40" s="513"/>
      <c r="J40" s="513"/>
    </row>
    <row r="41" spans="1:11" ht="51" customHeight="1" x14ac:dyDescent="0.2"/>
  </sheetData>
  <mergeCells count="18">
    <mergeCell ref="A1:J1"/>
    <mergeCell ref="G7:I7"/>
    <mergeCell ref="G8:I8"/>
    <mergeCell ref="G9:I9"/>
    <mergeCell ref="G11:H11"/>
    <mergeCell ref="G12:H12"/>
    <mergeCell ref="G13:H13"/>
    <mergeCell ref="G16:H16"/>
    <mergeCell ref="G17:H17"/>
    <mergeCell ref="A19:J19"/>
    <mergeCell ref="E40:J40"/>
    <mergeCell ref="A32:J32"/>
    <mergeCell ref="F34:G34"/>
    <mergeCell ref="F35:G35"/>
    <mergeCell ref="E38:G38"/>
    <mergeCell ref="H38:J38"/>
    <mergeCell ref="E39:G39"/>
    <mergeCell ref="H39:J39"/>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topLeftCell="A7" zoomScaleNormal="100" workbookViewId="0">
      <selection activeCell="F39" sqref="F39"/>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3</v>
      </c>
      <c r="D4" s="469" t="s">
        <v>70</v>
      </c>
      <c r="E4" s="470"/>
      <c r="F4" s="470"/>
      <c r="G4" s="471"/>
    </row>
    <row r="5" spans="1:10" ht="13.5" thickBot="1" x14ac:dyDescent="0.25">
      <c r="A5" s="41" t="s">
        <v>4</v>
      </c>
      <c r="B5" s="2"/>
      <c r="C5" s="84" t="s">
        <v>174</v>
      </c>
      <c r="D5" s="91" t="s">
        <v>175</v>
      </c>
      <c r="E5" s="92"/>
      <c r="F5" s="92"/>
      <c r="G5" s="93"/>
    </row>
    <row r="6" spans="1:10" ht="13.5" thickBot="1" x14ac:dyDescent="0.25">
      <c r="A6" s="4"/>
      <c r="B6" s="2"/>
      <c r="C6" s="2"/>
      <c r="D6" s="2"/>
      <c r="E6" s="2"/>
      <c r="F6" s="2"/>
    </row>
    <row r="7" spans="1:10" ht="13.5" thickBot="1" x14ac:dyDescent="0.25">
      <c r="A7" s="40" t="s">
        <v>5</v>
      </c>
      <c r="B7" s="2"/>
      <c r="C7" s="472" t="s">
        <v>176</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177</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1.8</v>
      </c>
      <c r="D12" s="465"/>
      <c r="E12" s="2"/>
      <c r="F12" s="2"/>
    </row>
    <row r="13" spans="1:10" ht="13.5" thickBot="1" x14ac:dyDescent="0.25">
      <c r="A13" s="40" t="s">
        <v>8</v>
      </c>
      <c r="B13" s="2"/>
      <c r="C13" s="464">
        <v>1.8</v>
      </c>
      <c r="D13" s="465"/>
      <c r="E13" s="2"/>
      <c r="F13" s="2"/>
    </row>
    <row r="14" spans="1:10" ht="13.5" thickBot="1" x14ac:dyDescent="0.25">
      <c r="A14" s="41" t="s">
        <v>9</v>
      </c>
      <c r="B14" s="2"/>
      <c r="C14" s="464">
        <v>2.8159999999999998</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178</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v>637001</v>
      </c>
      <c r="C22" s="15"/>
      <c r="D22" s="15" t="s">
        <v>180</v>
      </c>
      <c r="E22" s="138">
        <v>1800</v>
      </c>
      <c r="F22" s="138">
        <v>2816.48</v>
      </c>
    </row>
    <row r="23" spans="1:10" x14ac:dyDescent="0.2">
      <c r="A23" s="15"/>
      <c r="B23" s="15"/>
      <c r="C23" s="15"/>
      <c r="D23" s="15"/>
      <c r="E23" s="138"/>
      <c r="F23" s="138"/>
    </row>
    <row r="24" spans="1:10" x14ac:dyDescent="0.2">
      <c r="A24" s="15"/>
      <c r="B24" s="15"/>
      <c r="C24" s="15"/>
      <c r="D24" s="15"/>
      <c r="E24" s="138"/>
      <c r="F24" s="138"/>
    </row>
    <row r="25" spans="1:10" ht="13.5" thickBot="1" x14ac:dyDescent="0.25">
      <c r="A25" s="15"/>
      <c r="B25" s="15"/>
      <c r="C25" s="15"/>
      <c r="D25" s="15"/>
      <c r="E25" s="138"/>
      <c r="F25" s="138"/>
    </row>
    <row r="26" spans="1:10" ht="13.5" thickBot="1" x14ac:dyDescent="0.25">
      <c r="A26" s="64" t="s">
        <v>19</v>
      </c>
      <c r="B26" s="65"/>
      <c r="C26" s="65"/>
      <c r="D26" s="65"/>
      <c r="E26" s="149">
        <f>E22</f>
        <v>1800</v>
      </c>
      <c r="F26" s="149">
        <f>F22</f>
        <v>2816.48</v>
      </c>
    </row>
    <row r="27" spans="1:10" ht="13.5" thickBot="1" x14ac:dyDescent="0.25">
      <c r="A27" s="64" t="s">
        <v>20</v>
      </c>
      <c r="B27" s="65"/>
      <c r="C27" s="65"/>
      <c r="D27" s="65"/>
      <c r="E27" s="149"/>
      <c r="F27" s="150"/>
    </row>
    <row r="28" spans="1:10" ht="13.5" thickBot="1" x14ac:dyDescent="0.25">
      <c r="A28" s="66" t="s">
        <v>21</v>
      </c>
      <c r="B28" s="65"/>
      <c r="C28" s="65"/>
      <c r="D28" s="65"/>
      <c r="E28" s="140">
        <f>E26</f>
        <v>1800</v>
      </c>
      <c r="F28" s="141">
        <f>F26</f>
        <v>2816.48</v>
      </c>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36" customHeight="1" x14ac:dyDescent="0.2">
      <c r="A35" s="551" t="s">
        <v>181</v>
      </c>
      <c r="B35" s="552"/>
      <c r="C35" s="553"/>
      <c r="D35" s="145" t="s">
        <v>182</v>
      </c>
      <c r="E35" s="148" t="s">
        <v>183</v>
      </c>
      <c r="F35" s="148" t="s">
        <v>183</v>
      </c>
    </row>
    <row r="36" spans="1:10" ht="12.75" customHeight="1" x14ac:dyDescent="0.2">
      <c r="E36" s="8"/>
      <c r="F36" s="8"/>
      <c r="G36" s="8"/>
    </row>
    <row r="37" spans="1:10" ht="18" customHeight="1" x14ac:dyDescent="0.2">
      <c r="A37" s="20" t="s">
        <v>32</v>
      </c>
      <c r="H37" s="90"/>
      <c r="I37" s="90"/>
      <c r="J37" s="90"/>
    </row>
    <row r="38" spans="1:10" ht="84" x14ac:dyDescent="0.2">
      <c r="A38" s="89" t="s">
        <v>62</v>
      </c>
      <c r="B38" s="488" t="s">
        <v>184</v>
      </c>
      <c r="C38" s="489"/>
      <c r="D38" s="489"/>
      <c r="E38" s="489"/>
      <c r="F38" s="490"/>
    </row>
    <row r="39" spans="1:10" ht="14.25" customHeight="1" x14ac:dyDescent="0.2"/>
    <row r="40" spans="1:10" ht="24" customHeight="1" x14ac:dyDescent="0.2">
      <c r="A40" s="89" t="s">
        <v>86</v>
      </c>
      <c r="B40" s="476" t="s">
        <v>98</v>
      </c>
      <c r="C40" s="477"/>
      <c r="D40" s="477"/>
      <c r="E40" s="477"/>
      <c r="F40" s="478"/>
    </row>
    <row r="41" spans="1:10" ht="48.75" customHeight="1" x14ac:dyDescent="0.2"/>
  </sheetData>
  <mergeCells count="14">
    <mergeCell ref="B38:F38"/>
    <mergeCell ref="B40:F40"/>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workbookViewId="0">
      <selection activeCell="B40" sqref="B40:F40"/>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3</v>
      </c>
      <c r="D4" s="469" t="s">
        <v>70</v>
      </c>
      <c r="E4" s="470"/>
      <c r="F4" s="470"/>
      <c r="G4" s="471"/>
    </row>
    <row r="5" spans="1:10" ht="13.5" thickBot="1" x14ac:dyDescent="0.25">
      <c r="A5" s="41" t="s">
        <v>4</v>
      </c>
      <c r="B5" s="2"/>
      <c r="C5" s="84" t="s">
        <v>163</v>
      </c>
      <c r="D5" s="91" t="s">
        <v>164</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c r="C22" s="15"/>
      <c r="D22" s="15"/>
      <c r="E22" s="15"/>
      <c r="F22" s="15"/>
    </row>
    <row r="23" spans="1:10" x14ac:dyDescent="0.2">
      <c r="A23" s="15"/>
      <c r="B23" s="15"/>
      <c r="C23" s="15"/>
      <c r="D23" s="15"/>
      <c r="E23" s="15"/>
      <c r="F23" s="15"/>
    </row>
    <row r="24" spans="1:10" x14ac:dyDescent="0.2">
      <c r="A24" s="15"/>
      <c r="B24" s="15"/>
      <c r="C24" s="15"/>
      <c r="D24" s="15"/>
      <c r="E24" s="15"/>
      <c r="F24" s="15"/>
    </row>
    <row r="25" spans="1:10" ht="13.5" thickBot="1" x14ac:dyDescent="0.25">
      <c r="A25" s="15"/>
      <c r="B25" s="15"/>
      <c r="C25" s="15"/>
      <c r="D25" s="15"/>
      <c r="E25" s="15"/>
      <c r="F25" s="15"/>
    </row>
    <row r="26" spans="1:10" ht="13.5" thickBot="1" x14ac:dyDescent="0.25">
      <c r="A26" s="64" t="s">
        <v>19</v>
      </c>
      <c r="B26" s="65"/>
      <c r="C26" s="65"/>
      <c r="D26" s="65"/>
      <c r="E26" s="65"/>
      <c r="F26" s="85"/>
    </row>
    <row r="27" spans="1:10" ht="13.5" thickBot="1" x14ac:dyDescent="0.25">
      <c r="A27" s="64" t="s">
        <v>20</v>
      </c>
      <c r="B27" s="65"/>
      <c r="C27" s="65"/>
      <c r="D27" s="65"/>
      <c r="E27" s="65"/>
      <c r="F27" s="85"/>
    </row>
    <row r="28" spans="1:10" ht="13.5" thickBot="1" x14ac:dyDescent="0.25">
      <c r="A28" s="66" t="s">
        <v>21</v>
      </c>
      <c r="B28" s="65"/>
      <c r="C28" s="65"/>
      <c r="D28" s="65"/>
      <c r="E28" s="65"/>
      <c r="F28" s="85"/>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36" customHeight="1" x14ac:dyDescent="0.2">
      <c r="A35" s="551" t="s">
        <v>165</v>
      </c>
      <c r="B35" s="552"/>
      <c r="C35" s="553"/>
      <c r="D35" s="145" t="s">
        <v>165</v>
      </c>
      <c r="E35" s="148" t="s">
        <v>166</v>
      </c>
      <c r="F35" s="148" t="s">
        <v>167</v>
      </c>
    </row>
    <row r="36" spans="1:10" ht="12.75" customHeight="1" x14ac:dyDescent="0.2">
      <c r="E36" s="8"/>
      <c r="F36" s="8"/>
      <c r="G36" s="8"/>
    </row>
    <row r="37" spans="1:10" ht="18" customHeight="1" x14ac:dyDescent="0.2">
      <c r="A37" s="20" t="s">
        <v>32</v>
      </c>
      <c r="H37" s="90"/>
      <c r="I37" s="90"/>
      <c r="J37" s="90"/>
    </row>
    <row r="38" spans="1:10" ht="84" x14ac:dyDescent="0.2">
      <c r="A38" s="89" t="s">
        <v>62</v>
      </c>
      <c r="B38" s="488" t="s">
        <v>168</v>
      </c>
      <c r="C38" s="489"/>
      <c r="D38" s="489"/>
      <c r="E38" s="489"/>
      <c r="F38" s="490"/>
    </row>
    <row r="39" spans="1:10" ht="14.25" customHeight="1" x14ac:dyDescent="0.2"/>
    <row r="40" spans="1:10" ht="24" customHeight="1" x14ac:dyDescent="0.2">
      <c r="A40" s="89" t="s">
        <v>86</v>
      </c>
      <c r="B40" s="476" t="s">
        <v>98</v>
      </c>
      <c r="C40" s="477"/>
      <c r="D40" s="477"/>
      <c r="E40" s="477"/>
      <c r="F40" s="478"/>
    </row>
    <row r="41" spans="1:10" ht="48.75" customHeight="1" x14ac:dyDescent="0.2"/>
  </sheetData>
  <mergeCells count="14">
    <mergeCell ref="B38:F38"/>
    <mergeCell ref="B40:F40"/>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topLeftCell="A23" zoomScaleNormal="100" workbookViewId="0">
      <selection activeCell="B39" sqref="B39"/>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3</v>
      </c>
      <c r="D4" s="469" t="s">
        <v>70</v>
      </c>
      <c r="E4" s="470"/>
      <c r="F4" s="470"/>
      <c r="G4" s="471"/>
    </row>
    <row r="5" spans="1:10" ht="13.5" thickBot="1" x14ac:dyDescent="0.25">
      <c r="A5" s="41" t="s">
        <v>4</v>
      </c>
      <c r="B5" s="2"/>
      <c r="C5" s="84" t="s">
        <v>163</v>
      </c>
      <c r="D5" s="91" t="s">
        <v>164</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64</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c r="C22" s="15"/>
      <c r="D22" s="15"/>
      <c r="E22" s="15"/>
      <c r="F22" s="15"/>
    </row>
    <row r="23" spans="1:10" x14ac:dyDescent="0.2">
      <c r="A23" s="15"/>
      <c r="B23" s="15"/>
      <c r="C23" s="15"/>
      <c r="D23" s="15"/>
      <c r="E23" s="15"/>
      <c r="F23" s="15"/>
    </row>
    <row r="24" spans="1:10" x14ac:dyDescent="0.2">
      <c r="A24" s="15"/>
      <c r="B24" s="15"/>
      <c r="C24" s="15"/>
      <c r="D24" s="15"/>
      <c r="E24" s="15"/>
      <c r="F24" s="15"/>
    </row>
    <row r="25" spans="1:10" ht="13.5" thickBot="1" x14ac:dyDescent="0.25">
      <c r="A25" s="15"/>
      <c r="B25" s="15"/>
      <c r="C25" s="15"/>
      <c r="D25" s="15"/>
      <c r="E25" s="15"/>
      <c r="F25" s="15"/>
    </row>
    <row r="26" spans="1:10" ht="13.5" thickBot="1" x14ac:dyDescent="0.25">
      <c r="A26" s="64" t="s">
        <v>19</v>
      </c>
      <c r="B26" s="65"/>
      <c r="C26" s="65"/>
      <c r="D26" s="65"/>
      <c r="E26" s="65"/>
      <c r="F26" s="85"/>
    </row>
    <row r="27" spans="1:10" ht="13.5" thickBot="1" x14ac:dyDescent="0.25">
      <c r="A27" s="64" t="s">
        <v>20</v>
      </c>
      <c r="B27" s="65"/>
      <c r="C27" s="65"/>
      <c r="D27" s="65"/>
      <c r="E27" s="65"/>
      <c r="F27" s="85"/>
    </row>
    <row r="28" spans="1:10" ht="13.5" thickBot="1" x14ac:dyDescent="0.25">
      <c r="A28" s="66" t="s">
        <v>21</v>
      </c>
      <c r="B28" s="65"/>
      <c r="C28" s="65"/>
      <c r="D28" s="65"/>
      <c r="E28" s="65"/>
      <c r="F28" s="85"/>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78.75" customHeight="1" x14ac:dyDescent="0.2">
      <c r="A35" s="551" t="s">
        <v>169</v>
      </c>
      <c r="B35" s="552"/>
      <c r="C35" s="553"/>
      <c r="D35" s="145" t="s">
        <v>170</v>
      </c>
      <c r="E35" s="148" t="s">
        <v>171</v>
      </c>
      <c r="F35" s="148" t="s">
        <v>171</v>
      </c>
    </row>
    <row r="36" spans="1:10" ht="12.75" customHeight="1" x14ac:dyDescent="0.2">
      <c r="E36" s="8"/>
      <c r="F36" s="8"/>
      <c r="G36" s="8"/>
    </row>
    <row r="37" spans="1:10" ht="18" customHeight="1" x14ac:dyDescent="0.2">
      <c r="A37" s="20" t="s">
        <v>32</v>
      </c>
      <c r="H37" s="90"/>
      <c r="I37" s="90"/>
      <c r="J37" s="90"/>
    </row>
    <row r="38" spans="1:10" ht="84" x14ac:dyDescent="0.2">
      <c r="A38" s="89" t="s">
        <v>62</v>
      </c>
      <c r="B38" s="488" t="s">
        <v>172</v>
      </c>
      <c r="C38" s="489"/>
      <c r="D38" s="489"/>
      <c r="E38" s="489"/>
      <c r="F38" s="490"/>
    </row>
    <row r="39" spans="1:10" ht="14.25" customHeight="1" x14ac:dyDescent="0.2">
      <c r="B39" t="s">
        <v>173</v>
      </c>
    </row>
    <row r="40" spans="1:10" ht="24" customHeight="1" x14ac:dyDescent="0.2">
      <c r="A40" s="89" t="s">
        <v>86</v>
      </c>
      <c r="B40" s="476" t="s">
        <v>98</v>
      </c>
      <c r="C40" s="477"/>
      <c r="D40" s="477"/>
      <c r="E40" s="477"/>
      <c r="F40" s="478"/>
    </row>
    <row r="41" spans="1:10" ht="48.75" customHeight="1" x14ac:dyDescent="0.2"/>
  </sheetData>
  <mergeCells count="14">
    <mergeCell ref="B38:F38"/>
    <mergeCell ref="B40:F40"/>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workbookViewId="0">
      <selection activeCell="C17" sqref="C17:G17"/>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1</v>
      </c>
      <c r="D4" s="469" t="s">
        <v>328</v>
      </c>
      <c r="E4" s="470"/>
      <c r="F4" s="470"/>
      <c r="G4" s="471"/>
    </row>
    <row r="5" spans="1:10" ht="13.5" thickBot="1" x14ac:dyDescent="0.25">
      <c r="A5" s="41" t="s">
        <v>4</v>
      </c>
      <c r="B5" s="2"/>
      <c r="C5" s="84" t="s">
        <v>662</v>
      </c>
      <c r="D5" s="91" t="s">
        <v>663</v>
      </c>
      <c r="E5" s="92"/>
      <c r="F5" s="92"/>
      <c r="G5" s="93"/>
    </row>
    <row r="6" spans="1:10" ht="13.5" thickBot="1" x14ac:dyDescent="0.25">
      <c r="A6" s="4"/>
      <c r="B6" s="2"/>
      <c r="C6" s="2"/>
      <c r="D6" s="2"/>
      <c r="E6" s="2"/>
      <c r="F6" s="2"/>
    </row>
    <row r="7" spans="1:10" ht="13.5" thickBot="1" x14ac:dyDescent="0.25">
      <c r="A7" s="40" t="s">
        <v>5</v>
      </c>
      <c r="B7" s="2"/>
      <c r="C7" s="472" t="s">
        <v>317</v>
      </c>
      <c r="D7" s="473"/>
      <c r="E7" s="473"/>
      <c r="F7" s="473"/>
      <c r="G7" s="474"/>
    </row>
    <row r="8" spans="1:10" ht="13.5" thickBot="1" x14ac:dyDescent="0.25">
      <c r="A8" s="41" t="s">
        <v>36</v>
      </c>
      <c r="B8" s="2"/>
      <c r="C8" s="310" t="s">
        <v>87</v>
      </c>
      <c r="D8" s="311"/>
      <c r="E8" s="311"/>
      <c r="F8" s="311"/>
      <c r="G8" s="312"/>
    </row>
    <row r="9" spans="1:10" ht="13.5" thickBot="1" x14ac:dyDescent="0.25">
      <c r="A9" s="41" t="s">
        <v>6</v>
      </c>
      <c r="B9" s="2"/>
      <c r="C9" s="472" t="s">
        <v>664</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18.190000000000001</v>
      </c>
      <c r="D12" s="465"/>
      <c r="E12" s="2"/>
      <c r="F12" s="2"/>
    </row>
    <row r="13" spans="1:10" ht="13.5" thickBot="1" x14ac:dyDescent="0.25">
      <c r="A13" s="40" t="s">
        <v>8</v>
      </c>
      <c r="B13" s="2"/>
      <c r="C13" s="464">
        <v>33.229999999999997</v>
      </c>
      <c r="D13" s="465"/>
      <c r="E13" s="2"/>
      <c r="F13" s="2"/>
    </row>
    <row r="14" spans="1:10" ht="13.5" thickBot="1" x14ac:dyDescent="0.25">
      <c r="A14" s="41" t="s">
        <v>9</v>
      </c>
      <c r="B14" s="2"/>
      <c r="C14" s="464">
        <v>34.256</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378</v>
      </c>
      <c r="D16" s="473"/>
      <c r="E16" s="473"/>
      <c r="F16" s="473"/>
      <c r="G16" s="474"/>
    </row>
    <row r="17" spans="1:10" ht="13.5" thickBot="1" x14ac:dyDescent="0.25">
      <c r="A17" s="41" t="s">
        <v>11</v>
      </c>
      <c r="B17" s="2"/>
      <c r="C17" s="472" t="s">
        <v>379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v>610</v>
      </c>
      <c r="C22" s="15"/>
      <c r="D22" s="15" t="s">
        <v>607</v>
      </c>
      <c r="E22" s="72">
        <v>22770</v>
      </c>
      <c r="F22" s="72">
        <v>23606.12</v>
      </c>
    </row>
    <row r="23" spans="1:10" x14ac:dyDescent="0.2">
      <c r="A23" s="15"/>
      <c r="B23" s="15">
        <v>620</v>
      </c>
      <c r="C23" s="15"/>
      <c r="D23" s="15" t="s">
        <v>608</v>
      </c>
      <c r="E23" s="72">
        <v>7970</v>
      </c>
      <c r="F23" s="72">
        <v>8260.64</v>
      </c>
    </row>
    <row r="24" spans="1:10" x14ac:dyDescent="0.2">
      <c r="A24" s="15"/>
      <c r="B24" s="15">
        <v>630</v>
      </c>
      <c r="C24" s="15"/>
      <c r="D24" s="15" t="s">
        <v>609</v>
      </c>
      <c r="E24" s="72">
        <f>SUM(E25:E31)</f>
        <v>2490</v>
      </c>
      <c r="F24" s="72">
        <f>SUM(F25:F31)</f>
        <v>2388.8900000000003</v>
      </c>
    </row>
    <row r="25" spans="1:10" x14ac:dyDescent="0.2">
      <c r="A25" s="15"/>
      <c r="B25" s="15">
        <v>632001</v>
      </c>
      <c r="C25" s="15"/>
      <c r="D25" s="15" t="s">
        <v>610</v>
      </c>
      <c r="E25" s="72">
        <v>250</v>
      </c>
      <c r="F25" s="72">
        <v>248</v>
      </c>
    </row>
    <row r="26" spans="1:10" x14ac:dyDescent="0.2">
      <c r="A26" s="15"/>
      <c r="B26" s="15">
        <v>632003</v>
      </c>
      <c r="C26" s="15"/>
      <c r="D26" s="15" t="s">
        <v>611</v>
      </c>
      <c r="E26" s="72">
        <v>570</v>
      </c>
      <c r="F26" s="72">
        <v>541.54999999999995</v>
      </c>
    </row>
    <row r="27" spans="1:10" x14ac:dyDescent="0.2">
      <c r="A27" s="15"/>
      <c r="B27" s="15">
        <v>633002</v>
      </c>
      <c r="C27" s="15"/>
      <c r="D27" s="15" t="s">
        <v>666</v>
      </c>
      <c r="E27" s="72">
        <v>750</v>
      </c>
      <c r="F27" s="72">
        <v>750</v>
      </c>
    </row>
    <row r="28" spans="1:10" x14ac:dyDescent="0.2">
      <c r="A28" s="15"/>
      <c r="B28" s="15">
        <v>633003</v>
      </c>
      <c r="C28" s="15"/>
      <c r="D28" s="15" t="s">
        <v>665</v>
      </c>
      <c r="E28" s="72">
        <v>0</v>
      </c>
      <c r="F28" s="72">
        <v>29</v>
      </c>
    </row>
    <row r="29" spans="1:10" x14ac:dyDescent="0.2">
      <c r="A29" s="15"/>
      <c r="B29" s="15">
        <v>633006</v>
      </c>
      <c r="C29" s="15"/>
      <c r="D29" s="15" t="s">
        <v>658</v>
      </c>
      <c r="E29" s="72">
        <v>430</v>
      </c>
      <c r="F29" s="72">
        <v>425</v>
      </c>
    </row>
    <row r="30" spans="1:10" x14ac:dyDescent="0.2">
      <c r="A30" s="15"/>
      <c r="B30" s="15">
        <v>637014</v>
      </c>
      <c r="C30" s="15"/>
      <c r="D30" s="15" t="s">
        <v>659</v>
      </c>
      <c r="E30" s="72">
        <v>305</v>
      </c>
      <c r="F30" s="72">
        <v>374</v>
      </c>
    </row>
    <row r="31" spans="1:10" x14ac:dyDescent="0.2">
      <c r="A31" s="15"/>
      <c r="B31" s="15">
        <v>637016</v>
      </c>
      <c r="C31" s="15"/>
      <c r="D31" s="15" t="s">
        <v>660</v>
      </c>
      <c r="E31" s="72">
        <v>185</v>
      </c>
      <c r="F31" s="72">
        <v>21.34</v>
      </c>
    </row>
    <row r="32" spans="1:10" ht="13.5" thickBot="1" x14ac:dyDescent="0.25">
      <c r="A32" s="15"/>
      <c r="B32" s="15">
        <v>640</v>
      </c>
      <c r="C32" s="15"/>
      <c r="D32" s="15" t="s">
        <v>667</v>
      </c>
      <c r="E32" s="72">
        <v>0</v>
      </c>
      <c r="F32" s="72">
        <v>0</v>
      </c>
    </row>
    <row r="33" spans="1:10" ht="13.5" thickBot="1" x14ac:dyDescent="0.25">
      <c r="A33" s="64" t="s">
        <v>19</v>
      </c>
      <c r="B33" s="65"/>
      <c r="C33" s="65"/>
      <c r="D33" s="65"/>
      <c r="E33" s="154">
        <f>E22+E23+E24+E32</f>
        <v>33230</v>
      </c>
      <c r="F33" s="154">
        <f>F22+F23+F24+F32</f>
        <v>34255.65</v>
      </c>
    </row>
    <row r="34" spans="1:10" ht="13.5" thickBot="1" x14ac:dyDescent="0.25">
      <c r="A34" s="64" t="s">
        <v>20</v>
      </c>
      <c r="B34" s="65"/>
      <c r="C34" s="65"/>
      <c r="D34" s="65"/>
      <c r="E34" s="154"/>
      <c r="F34" s="155"/>
    </row>
    <row r="35" spans="1:10" ht="13.5" thickBot="1" x14ac:dyDescent="0.25">
      <c r="A35" s="66" t="s">
        <v>21</v>
      </c>
      <c r="B35" s="65"/>
      <c r="C35" s="65"/>
      <c r="D35" s="65"/>
      <c r="E35" s="156">
        <f>E33</f>
        <v>33230</v>
      </c>
      <c r="F35" s="157">
        <f>F33</f>
        <v>34255.65</v>
      </c>
    </row>
    <row r="36" spans="1:10" ht="6" customHeight="1" x14ac:dyDescent="0.2"/>
    <row r="37" spans="1:10" ht="5.25" customHeight="1" x14ac:dyDescent="0.2"/>
    <row r="38" spans="1:10" ht="15.75" x14ac:dyDescent="0.25">
      <c r="A38" s="56" t="s">
        <v>26</v>
      </c>
      <c r="B38" s="57"/>
      <c r="C38" s="57"/>
      <c r="D38" s="57"/>
      <c r="E38" s="57"/>
      <c r="F38" s="57"/>
      <c r="G38" s="57"/>
      <c r="H38" s="80"/>
      <c r="I38" s="80"/>
      <c r="J38" s="80"/>
    </row>
    <row r="39" spans="1:10" ht="9.75" customHeight="1" x14ac:dyDescent="0.2">
      <c r="A39" s="18"/>
    </row>
    <row r="40" spans="1:10" ht="21.75" customHeight="1" x14ac:dyDescent="0.2">
      <c r="A40" s="491" t="s">
        <v>27</v>
      </c>
      <c r="B40" s="491"/>
      <c r="C40" s="491"/>
      <c r="D40" s="313" t="s">
        <v>28</v>
      </c>
      <c r="E40" s="19" t="s">
        <v>74</v>
      </c>
      <c r="F40" s="19" t="s">
        <v>60</v>
      </c>
    </row>
    <row r="41" spans="1:10" ht="50.25" customHeight="1" x14ac:dyDescent="0.2">
      <c r="A41" s="492" t="s">
        <v>668</v>
      </c>
      <c r="B41" s="493"/>
      <c r="C41" s="494"/>
      <c r="D41" s="309" t="s">
        <v>677</v>
      </c>
      <c r="E41" s="352" t="s">
        <v>303</v>
      </c>
      <c r="F41" s="352" t="s">
        <v>669</v>
      </c>
    </row>
    <row r="42" spans="1:10" ht="30" customHeight="1" x14ac:dyDescent="0.2">
      <c r="A42" s="492" t="s">
        <v>670</v>
      </c>
      <c r="B42" s="493"/>
      <c r="C42" s="494"/>
      <c r="D42" s="308" t="s">
        <v>681</v>
      </c>
      <c r="E42" s="308">
        <v>48</v>
      </c>
      <c r="F42" s="308">
        <v>50</v>
      </c>
    </row>
    <row r="43" spans="1:10" ht="21.75" customHeight="1" x14ac:dyDescent="0.2">
      <c r="A43" s="495" t="s">
        <v>671</v>
      </c>
      <c r="B43" s="496"/>
      <c r="C43" s="497"/>
      <c r="D43" s="308" t="s">
        <v>672</v>
      </c>
      <c r="E43" s="308">
        <v>200</v>
      </c>
      <c r="F43" s="308">
        <v>180</v>
      </c>
    </row>
    <row r="44" spans="1:10" ht="33" customHeight="1" x14ac:dyDescent="0.2">
      <c r="A44" s="492" t="s">
        <v>673</v>
      </c>
      <c r="B44" s="493"/>
      <c r="C44" s="494"/>
      <c r="D44" s="308" t="s">
        <v>674</v>
      </c>
      <c r="E44" s="308">
        <v>120</v>
      </c>
      <c r="F44" s="308">
        <v>100</v>
      </c>
    </row>
    <row r="45" spans="1:10" ht="29.25" customHeight="1" x14ac:dyDescent="0.2">
      <c r="A45" s="498" t="s">
        <v>675</v>
      </c>
      <c r="B45" s="498"/>
      <c r="C45" s="498"/>
      <c r="D45" s="308" t="s">
        <v>676</v>
      </c>
      <c r="E45" s="308">
        <v>4</v>
      </c>
      <c r="F45" s="308">
        <v>4</v>
      </c>
    </row>
    <row r="46" spans="1:10" ht="30.75" customHeight="1" x14ac:dyDescent="0.2">
      <c r="A46" s="495" t="s">
        <v>678</v>
      </c>
      <c r="B46" s="496"/>
      <c r="C46" s="497"/>
      <c r="D46" s="308" t="s">
        <v>679</v>
      </c>
      <c r="E46" s="308">
        <v>10</v>
      </c>
      <c r="F46" s="308">
        <v>10</v>
      </c>
    </row>
    <row r="47" spans="1:10" ht="12.75" customHeight="1" x14ac:dyDescent="0.2">
      <c r="E47" s="8"/>
      <c r="F47" s="8"/>
      <c r="G47" s="8"/>
    </row>
    <row r="48" spans="1:10" ht="18" customHeight="1" x14ac:dyDescent="0.2">
      <c r="A48" s="20" t="s">
        <v>32</v>
      </c>
      <c r="H48" s="90"/>
      <c r="I48" s="90"/>
      <c r="J48" s="90"/>
    </row>
    <row r="49" spans="1:6" ht="84" x14ac:dyDescent="0.2">
      <c r="A49" s="89" t="s">
        <v>62</v>
      </c>
      <c r="B49" s="488" t="s">
        <v>680</v>
      </c>
      <c r="C49" s="489"/>
      <c r="D49" s="489"/>
      <c r="E49" s="489"/>
      <c r="F49" s="490"/>
    </row>
    <row r="50" spans="1:6" ht="14.25" customHeight="1" x14ac:dyDescent="0.2"/>
    <row r="51" spans="1:6" ht="24" customHeight="1" x14ac:dyDescent="0.2">
      <c r="A51" s="89" t="s">
        <v>86</v>
      </c>
      <c r="B51" s="476" t="s">
        <v>98</v>
      </c>
      <c r="C51" s="477"/>
      <c r="D51" s="477"/>
      <c r="E51" s="477"/>
      <c r="F51" s="478"/>
    </row>
    <row r="52" spans="1:6" ht="48.75" customHeight="1" x14ac:dyDescent="0.2"/>
  </sheetData>
  <mergeCells count="19">
    <mergeCell ref="A42:C42"/>
    <mergeCell ref="A43:C43"/>
    <mergeCell ref="A44:C44"/>
    <mergeCell ref="B49:F49"/>
    <mergeCell ref="B51:F51"/>
    <mergeCell ref="A45:C45"/>
    <mergeCell ref="A46:C46"/>
    <mergeCell ref="A41:C41"/>
    <mergeCell ref="D3:G3"/>
    <mergeCell ref="D4:G4"/>
    <mergeCell ref="C7:G7"/>
    <mergeCell ref="C9:G9"/>
    <mergeCell ref="C11:D11"/>
    <mergeCell ref="C12:D12"/>
    <mergeCell ref="C13:D13"/>
    <mergeCell ref="C14:D14"/>
    <mergeCell ref="C16:G16"/>
    <mergeCell ref="C17:G17"/>
    <mergeCell ref="A40:C40"/>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Normal="100" workbookViewId="0">
      <selection activeCell="G24" sqref="G24"/>
    </sheetView>
  </sheetViews>
  <sheetFormatPr defaultRowHeight="12.75" x14ac:dyDescent="0.2"/>
  <cols>
    <col min="1" max="1" width="21.85546875" customWidth="1"/>
    <col min="2" max="2" width="6.7109375" customWidth="1"/>
    <col min="3" max="3" width="11.85546875" customWidth="1"/>
    <col min="4" max="4" width="20" customWidth="1"/>
    <col min="5" max="5" width="15.85546875" customWidth="1"/>
    <col min="6" max="6" width="17.7109375" customWidth="1"/>
    <col min="7" max="7" width="30.7109375" style="7" customWidth="1"/>
    <col min="8" max="8" width="19.5703125" style="7" bestFit="1" customWidth="1"/>
    <col min="9" max="9" width="17.7109375" style="7" bestFit="1" customWidth="1"/>
    <col min="256" max="256" width="34" customWidth="1"/>
    <col min="257" max="257" width="8.140625" customWidth="1"/>
    <col min="258" max="258" width="11.85546875" customWidth="1"/>
    <col min="259" max="259" width="20" customWidth="1"/>
    <col min="260" max="260" width="15.85546875" customWidth="1"/>
    <col min="261" max="261" width="17.7109375" customWidth="1"/>
    <col min="263" max="263" width="30.7109375" customWidth="1"/>
    <col min="264" max="264" width="19.5703125" bestFit="1" customWidth="1"/>
    <col min="265" max="265" width="17.7109375" bestFit="1" customWidth="1"/>
    <col min="512" max="512" width="34" customWidth="1"/>
    <col min="513" max="513" width="8.140625" customWidth="1"/>
    <col min="514" max="514" width="11.85546875" customWidth="1"/>
    <col min="515" max="515" width="20" customWidth="1"/>
    <col min="516" max="516" width="15.85546875" customWidth="1"/>
    <col min="517" max="517" width="17.7109375" customWidth="1"/>
    <col min="519" max="519" width="30.7109375" customWidth="1"/>
    <col min="520" max="520" width="19.5703125" bestFit="1" customWidth="1"/>
    <col min="521" max="521" width="17.7109375" bestFit="1" customWidth="1"/>
    <col min="768" max="768" width="34" customWidth="1"/>
    <col min="769" max="769" width="8.140625" customWidth="1"/>
    <col min="770" max="770" width="11.85546875" customWidth="1"/>
    <col min="771" max="771" width="20" customWidth="1"/>
    <col min="772" max="772" width="15.85546875" customWidth="1"/>
    <col min="773" max="773" width="17.7109375" customWidth="1"/>
    <col min="775" max="775" width="30.7109375" customWidth="1"/>
    <col min="776" max="776" width="19.5703125" bestFit="1" customWidth="1"/>
    <col min="777" max="777" width="17.7109375" bestFit="1" customWidth="1"/>
    <col min="1024" max="1024" width="34" customWidth="1"/>
    <col min="1025" max="1025" width="8.140625" customWidth="1"/>
    <col min="1026" max="1026" width="11.85546875" customWidth="1"/>
    <col min="1027" max="1027" width="20" customWidth="1"/>
    <col min="1028" max="1028" width="15.85546875" customWidth="1"/>
    <col min="1029" max="1029" width="17.7109375" customWidth="1"/>
    <col min="1031" max="1031" width="30.7109375" customWidth="1"/>
    <col min="1032" max="1032" width="19.5703125" bestFit="1" customWidth="1"/>
    <col min="1033" max="1033" width="17.7109375" bestFit="1" customWidth="1"/>
    <col min="1280" max="1280" width="34" customWidth="1"/>
    <col min="1281" max="1281" width="8.140625" customWidth="1"/>
    <col min="1282" max="1282" width="11.85546875" customWidth="1"/>
    <col min="1283" max="1283" width="20" customWidth="1"/>
    <col min="1284" max="1284" width="15.85546875" customWidth="1"/>
    <col min="1285" max="1285" width="17.7109375" customWidth="1"/>
    <col min="1287" max="1287" width="30.7109375" customWidth="1"/>
    <col min="1288" max="1288" width="19.5703125" bestFit="1" customWidth="1"/>
    <col min="1289" max="1289" width="17.7109375" bestFit="1" customWidth="1"/>
    <col min="1536" max="1536" width="34" customWidth="1"/>
    <col min="1537" max="1537" width="8.140625" customWidth="1"/>
    <col min="1538" max="1538" width="11.85546875" customWidth="1"/>
    <col min="1539" max="1539" width="20" customWidth="1"/>
    <col min="1540" max="1540" width="15.85546875" customWidth="1"/>
    <col min="1541" max="1541" width="17.7109375" customWidth="1"/>
    <col min="1543" max="1543" width="30.7109375" customWidth="1"/>
    <col min="1544" max="1544" width="19.5703125" bestFit="1" customWidth="1"/>
    <col min="1545" max="1545" width="17.7109375" bestFit="1" customWidth="1"/>
    <col min="1792" max="1792" width="34" customWidth="1"/>
    <col min="1793" max="1793" width="8.140625" customWidth="1"/>
    <col min="1794" max="1794" width="11.85546875" customWidth="1"/>
    <col min="1795" max="1795" width="20" customWidth="1"/>
    <col min="1796" max="1796" width="15.85546875" customWidth="1"/>
    <col min="1797" max="1797" width="17.7109375" customWidth="1"/>
    <col min="1799" max="1799" width="30.7109375" customWidth="1"/>
    <col min="1800" max="1800" width="19.5703125" bestFit="1" customWidth="1"/>
    <col min="1801" max="1801" width="17.7109375" bestFit="1" customWidth="1"/>
    <col min="2048" max="2048" width="34" customWidth="1"/>
    <col min="2049" max="2049" width="8.140625" customWidth="1"/>
    <col min="2050" max="2050" width="11.85546875" customWidth="1"/>
    <col min="2051" max="2051" width="20" customWidth="1"/>
    <col min="2052" max="2052" width="15.85546875" customWidth="1"/>
    <col min="2053" max="2053" width="17.7109375" customWidth="1"/>
    <col min="2055" max="2055" width="30.7109375" customWidth="1"/>
    <col min="2056" max="2056" width="19.5703125" bestFit="1" customWidth="1"/>
    <col min="2057" max="2057" width="17.7109375" bestFit="1" customWidth="1"/>
    <col min="2304" max="2304" width="34" customWidth="1"/>
    <col min="2305" max="2305" width="8.140625" customWidth="1"/>
    <col min="2306" max="2306" width="11.85546875" customWidth="1"/>
    <col min="2307" max="2307" width="20" customWidth="1"/>
    <col min="2308" max="2308" width="15.85546875" customWidth="1"/>
    <col min="2309" max="2309" width="17.7109375" customWidth="1"/>
    <col min="2311" max="2311" width="30.7109375" customWidth="1"/>
    <col min="2312" max="2312" width="19.5703125" bestFit="1" customWidth="1"/>
    <col min="2313" max="2313" width="17.7109375" bestFit="1" customWidth="1"/>
    <col min="2560" max="2560" width="34" customWidth="1"/>
    <col min="2561" max="2561" width="8.140625" customWidth="1"/>
    <col min="2562" max="2562" width="11.85546875" customWidth="1"/>
    <col min="2563" max="2563" width="20" customWidth="1"/>
    <col min="2564" max="2564" width="15.85546875" customWidth="1"/>
    <col min="2565" max="2565" width="17.7109375" customWidth="1"/>
    <col min="2567" max="2567" width="30.7109375" customWidth="1"/>
    <col min="2568" max="2568" width="19.5703125" bestFit="1" customWidth="1"/>
    <col min="2569" max="2569" width="17.7109375" bestFit="1" customWidth="1"/>
    <col min="2816" max="2816" width="34" customWidth="1"/>
    <col min="2817" max="2817" width="8.140625" customWidth="1"/>
    <col min="2818" max="2818" width="11.85546875" customWidth="1"/>
    <col min="2819" max="2819" width="20" customWidth="1"/>
    <col min="2820" max="2820" width="15.85546875" customWidth="1"/>
    <col min="2821" max="2821" width="17.7109375" customWidth="1"/>
    <col min="2823" max="2823" width="30.7109375" customWidth="1"/>
    <col min="2824" max="2824" width="19.5703125" bestFit="1" customWidth="1"/>
    <col min="2825" max="2825" width="17.7109375" bestFit="1" customWidth="1"/>
    <col min="3072" max="3072" width="34" customWidth="1"/>
    <col min="3073" max="3073" width="8.140625" customWidth="1"/>
    <col min="3074" max="3074" width="11.85546875" customWidth="1"/>
    <col min="3075" max="3075" width="20" customWidth="1"/>
    <col min="3076" max="3076" width="15.85546875" customWidth="1"/>
    <col min="3077" max="3077" width="17.7109375" customWidth="1"/>
    <col min="3079" max="3079" width="30.7109375" customWidth="1"/>
    <col min="3080" max="3080" width="19.5703125" bestFit="1" customWidth="1"/>
    <col min="3081" max="3081" width="17.7109375" bestFit="1" customWidth="1"/>
    <col min="3328" max="3328" width="34" customWidth="1"/>
    <col min="3329" max="3329" width="8.140625" customWidth="1"/>
    <col min="3330" max="3330" width="11.85546875" customWidth="1"/>
    <col min="3331" max="3331" width="20" customWidth="1"/>
    <col min="3332" max="3332" width="15.85546875" customWidth="1"/>
    <col min="3333" max="3333" width="17.7109375" customWidth="1"/>
    <col min="3335" max="3335" width="30.7109375" customWidth="1"/>
    <col min="3336" max="3336" width="19.5703125" bestFit="1" customWidth="1"/>
    <col min="3337" max="3337" width="17.7109375" bestFit="1" customWidth="1"/>
    <col min="3584" max="3584" width="34" customWidth="1"/>
    <col min="3585" max="3585" width="8.140625" customWidth="1"/>
    <col min="3586" max="3586" width="11.85546875" customWidth="1"/>
    <col min="3587" max="3587" width="20" customWidth="1"/>
    <col min="3588" max="3588" width="15.85546875" customWidth="1"/>
    <col min="3589" max="3589" width="17.7109375" customWidth="1"/>
    <col min="3591" max="3591" width="30.7109375" customWidth="1"/>
    <col min="3592" max="3592" width="19.5703125" bestFit="1" customWidth="1"/>
    <col min="3593" max="3593" width="17.7109375" bestFit="1" customWidth="1"/>
    <col min="3840" max="3840" width="34" customWidth="1"/>
    <col min="3841" max="3841" width="8.140625" customWidth="1"/>
    <col min="3842" max="3842" width="11.85546875" customWidth="1"/>
    <col min="3843" max="3843" width="20" customWidth="1"/>
    <col min="3844" max="3844" width="15.85546875" customWidth="1"/>
    <col min="3845" max="3845" width="17.7109375" customWidth="1"/>
    <col min="3847" max="3847" width="30.7109375" customWidth="1"/>
    <col min="3848" max="3848" width="19.5703125" bestFit="1" customWidth="1"/>
    <col min="3849" max="3849" width="17.7109375" bestFit="1" customWidth="1"/>
    <col min="4096" max="4096" width="34" customWidth="1"/>
    <col min="4097" max="4097" width="8.140625" customWidth="1"/>
    <col min="4098" max="4098" width="11.85546875" customWidth="1"/>
    <col min="4099" max="4099" width="20" customWidth="1"/>
    <col min="4100" max="4100" width="15.85546875" customWidth="1"/>
    <col min="4101" max="4101" width="17.7109375" customWidth="1"/>
    <col min="4103" max="4103" width="30.7109375" customWidth="1"/>
    <col min="4104" max="4104" width="19.5703125" bestFit="1" customWidth="1"/>
    <col min="4105" max="4105" width="17.7109375" bestFit="1" customWidth="1"/>
    <col min="4352" max="4352" width="34" customWidth="1"/>
    <col min="4353" max="4353" width="8.140625" customWidth="1"/>
    <col min="4354" max="4354" width="11.85546875" customWidth="1"/>
    <col min="4355" max="4355" width="20" customWidth="1"/>
    <col min="4356" max="4356" width="15.85546875" customWidth="1"/>
    <col min="4357" max="4357" width="17.7109375" customWidth="1"/>
    <col min="4359" max="4359" width="30.7109375" customWidth="1"/>
    <col min="4360" max="4360" width="19.5703125" bestFit="1" customWidth="1"/>
    <col min="4361" max="4361" width="17.7109375" bestFit="1" customWidth="1"/>
    <col min="4608" max="4608" width="34" customWidth="1"/>
    <col min="4609" max="4609" width="8.140625" customWidth="1"/>
    <col min="4610" max="4610" width="11.85546875" customWidth="1"/>
    <col min="4611" max="4611" width="20" customWidth="1"/>
    <col min="4612" max="4612" width="15.85546875" customWidth="1"/>
    <col min="4613" max="4613" width="17.7109375" customWidth="1"/>
    <col min="4615" max="4615" width="30.7109375" customWidth="1"/>
    <col min="4616" max="4616" width="19.5703125" bestFit="1" customWidth="1"/>
    <col min="4617" max="4617" width="17.7109375" bestFit="1" customWidth="1"/>
    <col min="4864" max="4864" width="34" customWidth="1"/>
    <col min="4865" max="4865" width="8.140625" customWidth="1"/>
    <col min="4866" max="4866" width="11.85546875" customWidth="1"/>
    <col min="4867" max="4867" width="20" customWidth="1"/>
    <col min="4868" max="4868" width="15.85546875" customWidth="1"/>
    <col min="4869" max="4869" width="17.7109375" customWidth="1"/>
    <col min="4871" max="4871" width="30.7109375" customWidth="1"/>
    <col min="4872" max="4872" width="19.5703125" bestFit="1" customWidth="1"/>
    <col min="4873" max="4873" width="17.7109375" bestFit="1" customWidth="1"/>
    <col min="5120" max="5120" width="34" customWidth="1"/>
    <col min="5121" max="5121" width="8.140625" customWidth="1"/>
    <col min="5122" max="5122" width="11.85546875" customWidth="1"/>
    <col min="5123" max="5123" width="20" customWidth="1"/>
    <col min="5124" max="5124" width="15.85546875" customWidth="1"/>
    <col min="5125" max="5125" width="17.7109375" customWidth="1"/>
    <col min="5127" max="5127" width="30.7109375" customWidth="1"/>
    <col min="5128" max="5128" width="19.5703125" bestFit="1" customWidth="1"/>
    <col min="5129" max="5129" width="17.7109375" bestFit="1" customWidth="1"/>
    <col min="5376" max="5376" width="34" customWidth="1"/>
    <col min="5377" max="5377" width="8.140625" customWidth="1"/>
    <col min="5378" max="5378" width="11.85546875" customWidth="1"/>
    <col min="5379" max="5379" width="20" customWidth="1"/>
    <col min="5380" max="5380" width="15.85546875" customWidth="1"/>
    <col min="5381" max="5381" width="17.7109375" customWidth="1"/>
    <col min="5383" max="5383" width="30.7109375" customWidth="1"/>
    <col min="5384" max="5384" width="19.5703125" bestFit="1" customWidth="1"/>
    <col min="5385" max="5385" width="17.7109375" bestFit="1" customWidth="1"/>
    <col min="5632" max="5632" width="34" customWidth="1"/>
    <col min="5633" max="5633" width="8.140625" customWidth="1"/>
    <col min="5634" max="5634" width="11.85546875" customWidth="1"/>
    <col min="5635" max="5635" width="20" customWidth="1"/>
    <col min="5636" max="5636" width="15.85546875" customWidth="1"/>
    <col min="5637" max="5637" width="17.7109375" customWidth="1"/>
    <col min="5639" max="5639" width="30.7109375" customWidth="1"/>
    <col min="5640" max="5640" width="19.5703125" bestFit="1" customWidth="1"/>
    <col min="5641" max="5641" width="17.7109375" bestFit="1" customWidth="1"/>
    <col min="5888" max="5888" width="34" customWidth="1"/>
    <col min="5889" max="5889" width="8.140625" customWidth="1"/>
    <col min="5890" max="5890" width="11.85546875" customWidth="1"/>
    <col min="5891" max="5891" width="20" customWidth="1"/>
    <col min="5892" max="5892" width="15.85546875" customWidth="1"/>
    <col min="5893" max="5893" width="17.7109375" customWidth="1"/>
    <col min="5895" max="5895" width="30.7109375" customWidth="1"/>
    <col min="5896" max="5896" width="19.5703125" bestFit="1" customWidth="1"/>
    <col min="5897" max="5897" width="17.7109375" bestFit="1" customWidth="1"/>
    <col min="6144" max="6144" width="34" customWidth="1"/>
    <col min="6145" max="6145" width="8.140625" customWidth="1"/>
    <col min="6146" max="6146" width="11.85546875" customWidth="1"/>
    <col min="6147" max="6147" width="20" customWidth="1"/>
    <col min="6148" max="6148" width="15.85546875" customWidth="1"/>
    <col min="6149" max="6149" width="17.7109375" customWidth="1"/>
    <col min="6151" max="6151" width="30.7109375" customWidth="1"/>
    <col min="6152" max="6152" width="19.5703125" bestFit="1" customWidth="1"/>
    <col min="6153" max="6153" width="17.7109375" bestFit="1" customWidth="1"/>
    <col min="6400" max="6400" width="34" customWidth="1"/>
    <col min="6401" max="6401" width="8.140625" customWidth="1"/>
    <col min="6402" max="6402" width="11.85546875" customWidth="1"/>
    <col min="6403" max="6403" width="20" customWidth="1"/>
    <col min="6404" max="6404" width="15.85546875" customWidth="1"/>
    <col min="6405" max="6405" width="17.7109375" customWidth="1"/>
    <col min="6407" max="6407" width="30.7109375" customWidth="1"/>
    <col min="6408" max="6408" width="19.5703125" bestFit="1" customWidth="1"/>
    <col min="6409" max="6409" width="17.7109375" bestFit="1" customWidth="1"/>
    <col min="6656" max="6656" width="34" customWidth="1"/>
    <col min="6657" max="6657" width="8.140625" customWidth="1"/>
    <col min="6658" max="6658" width="11.85546875" customWidth="1"/>
    <col min="6659" max="6659" width="20" customWidth="1"/>
    <col min="6660" max="6660" width="15.85546875" customWidth="1"/>
    <col min="6661" max="6661" width="17.7109375" customWidth="1"/>
    <col min="6663" max="6663" width="30.7109375" customWidth="1"/>
    <col min="6664" max="6664" width="19.5703125" bestFit="1" customWidth="1"/>
    <col min="6665" max="6665" width="17.7109375" bestFit="1" customWidth="1"/>
    <col min="6912" max="6912" width="34" customWidth="1"/>
    <col min="6913" max="6913" width="8.140625" customWidth="1"/>
    <col min="6914" max="6914" width="11.85546875" customWidth="1"/>
    <col min="6915" max="6915" width="20" customWidth="1"/>
    <col min="6916" max="6916" width="15.85546875" customWidth="1"/>
    <col min="6917" max="6917" width="17.7109375" customWidth="1"/>
    <col min="6919" max="6919" width="30.7109375" customWidth="1"/>
    <col min="6920" max="6920" width="19.5703125" bestFit="1" customWidth="1"/>
    <col min="6921" max="6921" width="17.7109375" bestFit="1" customWidth="1"/>
    <col min="7168" max="7168" width="34" customWidth="1"/>
    <col min="7169" max="7169" width="8.140625" customWidth="1"/>
    <col min="7170" max="7170" width="11.85546875" customWidth="1"/>
    <col min="7171" max="7171" width="20" customWidth="1"/>
    <col min="7172" max="7172" width="15.85546875" customWidth="1"/>
    <col min="7173" max="7173" width="17.7109375" customWidth="1"/>
    <col min="7175" max="7175" width="30.7109375" customWidth="1"/>
    <col min="7176" max="7176" width="19.5703125" bestFit="1" customWidth="1"/>
    <col min="7177" max="7177" width="17.7109375" bestFit="1" customWidth="1"/>
    <col min="7424" max="7424" width="34" customWidth="1"/>
    <col min="7425" max="7425" width="8.140625" customWidth="1"/>
    <col min="7426" max="7426" width="11.85546875" customWidth="1"/>
    <col min="7427" max="7427" width="20" customWidth="1"/>
    <col min="7428" max="7428" width="15.85546875" customWidth="1"/>
    <col min="7429" max="7429" width="17.7109375" customWidth="1"/>
    <col min="7431" max="7431" width="30.7109375" customWidth="1"/>
    <col min="7432" max="7432" width="19.5703125" bestFit="1" customWidth="1"/>
    <col min="7433" max="7433" width="17.7109375" bestFit="1" customWidth="1"/>
    <col min="7680" max="7680" width="34" customWidth="1"/>
    <col min="7681" max="7681" width="8.140625" customWidth="1"/>
    <col min="7682" max="7682" width="11.85546875" customWidth="1"/>
    <col min="7683" max="7683" width="20" customWidth="1"/>
    <col min="7684" max="7684" width="15.85546875" customWidth="1"/>
    <col min="7685" max="7685" width="17.7109375" customWidth="1"/>
    <col min="7687" max="7687" width="30.7109375" customWidth="1"/>
    <col min="7688" max="7688" width="19.5703125" bestFit="1" customWidth="1"/>
    <col min="7689" max="7689" width="17.7109375" bestFit="1" customWidth="1"/>
    <col min="7936" max="7936" width="34" customWidth="1"/>
    <col min="7937" max="7937" width="8.140625" customWidth="1"/>
    <col min="7938" max="7938" width="11.85546875" customWidth="1"/>
    <col min="7939" max="7939" width="20" customWidth="1"/>
    <col min="7940" max="7940" width="15.85546875" customWidth="1"/>
    <col min="7941" max="7941" width="17.7109375" customWidth="1"/>
    <col min="7943" max="7943" width="30.7109375" customWidth="1"/>
    <col min="7944" max="7944" width="19.5703125" bestFit="1" customWidth="1"/>
    <col min="7945" max="7945" width="17.7109375" bestFit="1" customWidth="1"/>
    <col min="8192" max="8192" width="34" customWidth="1"/>
    <col min="8193" max="8193" width="8.140625" customWidth="1"/>
    <col min="8194" max="8194" width="11.85546875" customWidth="1"/>
    <col min="8195" max="8195" width="20" customWidth="1"/>
    <col min="8196" max="8196" width="15.85546875" customWidth="1"/>
    <col min="8197" max="8197" width="17.7109375" customWidth="1"/>
    <col min="8199" max="8199" width="30.7109375" customWidth="1"/>
    <col min="8200" max="8200" width="19.5703125" bestFit="1" customWidth="1"/>
    <col min="8201" max="8201" width="17.7109375" bestFit="1" customWidth="1"/>
    <col min="8448" max="8448" width="34" customWidth="1"/>
    <col min="8449" max="8449" width="8.140625" customWidth="1"/>
    <col min="8450" max="8450" width="11.85546875" customWidth="1"/>
    <col min="8451" max="8451" width="20" customWidth="1"/>
    <col min="8452" max="8452" width="15.85546875" customWidth="1"/>
    <col min="8453" max="8453" width="17.7109375" customWidth="1"/>
    <col min="8455" max="8455" width="30.7109375" customWidth="1"/>
    <col min="8456" max="8456" width="19.5703125" bestFit="1" customWidth="1"/>
    <col min="8457" max="8457" width="17.7109375" bestFit="1" customWidth="1"/>
    <col min="8704" max="8704" width="34" customWidth="1"/>
    <col min="8705" max="8705" width="8.140625" customWidth="1"/>
    <col min="8706" max="8706" width="11.85546875" customWidth="1"/>
    <col min="8707" max="8707" width="20" customWidth="1"/>
    <col min="8708" max="8708" width="15.85546875" customWidth="1"/>
    <col min="8709" max="8709" width="17.7109375" customWidth="1"/>
    <col min="8711" max="8711" width="30.7109375" customWidth="1"/>
    <col min="8712" max="8712" width="19.5703125" bestFit="1" customWidth="1"/>
    <col min="8713" max="8713" width="17.7109375" bestFit="1" customWidth="1"/>
    <col min="8960" max="8960" width="34" customWidth="1"/>
    <col min="8961" max="8961" width="8.140625" customWidth="1"/>
    <col min="8962" max="8962" width="11.85546875" customWidth="1"/>
    <col min="8963" max="8963" width="20" customWidth="1"/>
    <col min="8964" max="8964" width="15.85546875" customWidth="1"/>
    <col min="8965" max="8965" width="17.7109375" customWidth="1"/>
    <col min="8967" max="8967" width="30.7109375" customWidth="1"/>
    <col min="8968" max="8968" width="19.5703125" bestFit="1" customWidth="1"/>
    <col min="8969" max="8969" width="17.7109375" bestFit="1" customWidth="1"/>
    <col min="9216" max="9216" width="34" customWidth="1"/>
    <col min="9217" max="9217" width="8.140625" customWidth="1"/>
    <col min="9218" max="9218" width="11.85546875" customWidth="1"/>
    <col min="9219" max="9219" width="20" customWidth="1"/>
    <col min="9220" max="9220" width="15.85546875" customWidth="1"/>
    <col min="9221" max="9221" width="17.7109375" customWidth="1"/>
    <col min="9223" max="9223" width="30.7109375" customWidth="1"/>
    <col min="9224" max="9224" width="19.5703125" bestFit="1" customWidth="1"/>
    <col min="9225" max="9225" width="17.7109375" bestFit="1" customWidth="1"/>
    <col min="9472" max="9472" width="34" customWidth="1"/>
    <col min="9473" max="9473" width="8.140625" customWidth="1"/>
    <col min="9474" max="9474" width="11.85546875" customWidth="1"/>
    <col min="9475" max="9475" width="20" customWidth="1"/>
    <col min="9476" max="9476" width="15.85546875" customWidth="1"/>
    <col min="9477" max="9477" width="17.7109375" customWidth="1"/>
    <col min="9479" max="9479" width="30.7109375" customWidth="1"/>
    <col min="9480" max="9480" width="19.5703125" bestFit="1" customWidth="1"/>
    <col min="9481" max="9481" width="17.7109375" bestFit="1" customWidth="1"/>
    <col min="9728" max="9728" width="34" customWidth="1"/>
    <col min="9729" max="9729" width="8.140625" customWidth="1"/>
    <col min="9730" max="9730" width="11.85546875" customWidth="1"/>
    <col min="9731" max="9731" width="20" customWidth="1"/>
    <col min="9732" max="9732" width="15.85546875" customWidth="1"/>
    <col min="9733" max="9733" width="17.7109375" customWidth="1"/>
    <col min="9735" max="9735" width="30.7109375" customWidth="1"/>
    <col min="9736" max="9736" width="19.5703125" bestFit="1" customWidth="1"/>
    <col min="9737" max="9737" width="17.7109375" bestFit="1" customWidth="1"/>
    <col min="9984" max="9984" width="34" customWidth="1"/>
    <col min="9985" max="9985" width="8.140625" customWidth="1"/>
    <col min="9986" max="9986" width="11.85546875" customWidth="1"/>
    <col min="9987" max="9987" width="20" customWidth="1"/>
    <col min="9988" max="9988" width="15.85546875" customWidth="1"/>
    <col min="9989" max="9989" width="17.7109375" customWidth="1"/>
    <col min="9991" max="9991" width="30.7109375" customWidth="1"/>
    <col min="9992" max="9992" width="19.5703125" bestFit="1" customWidth="1"/>
    <col min="9993" max="9993" width="17.7109375" bestFit="1" customWidth="1"/>
    <col min="10240" max="10240" width="34" customWidth="1"/>
    <col min="10241" max="10241" width="8.140625" customWidth="1"/>
    <col min="10242" max="10242" width="11.85546875" customWidth="1"/>
    <col min="10243" max="10243" width="20" customWidth="1"/>
    <col min="10244" max="10244" width="15.85546875" customWidth="1"/>
    <col min="10245" max="10245" width="17.7109375" customWidth="1"/>
    <col min="10247" max="10247" width="30.7109375" customWidth="1"/>
    <col min="10248" max="10248" width="19.5703125" bestFit="1" customWidth="1"/>
    <col min="10249" max="10249" width="17.7109375" bestFit="1" customWidth="1"/>
    <col min="10496" max="10496" width="34" customWidth="1"/>
    <col min="10497" max="10497" width="8.140625" customWidth="1"/>
    <col min="10498" max="10498" width="11.85546875" customWidth="1"/>
    <col min="10499" max="10499" width="20" customWidth="1"/>
    <col min="10500" max="10500" width="15.85546875" customWidth="1"/>
    <col min="10501" max="10501" width="17.7109375" customWidth="1"/>
    <col min="10503" max="10503" width="30.7109375" customWidth="1"/>
    <col min="10504" max="10504" width="19.5703125" bestFit="1" customWidth="1"/>
    <col min="10505" max="10505" width="17.7109375" bestFit="1" customWidth="1"/>
    <col min="10752" max="10752" width="34" customWidth="1"/>
    <col min="10753" max="10753" width="8.140625" customWidth="1"/>
    <col min="10754" max="10754" width="11.85546875" customWidth="1"/>
    <col min="10755" max="10755" width="20" customWidth="1"/>
    <col min="10756" max="10756" width="15.85546875" customWidth="1"/>
    <col min="10757" max="10757" width="17.7109375" customWidth="1"/>
    <col min="10759" max="10759" width="30.7109375" customWidth="1"/>
    <col min="10760" max="10760" width="19.5703125" bestFit="1" customWidth="1"/>
    <col min="10761" max="10761" width="17.7109375" bestFit="1" customWidth="1"/>
    <col min="11008" max="11008" width="34" customWidth="1"/>
    <col min="11009" max="11009" width="8.140625" customWidth="1"/>
    <col min="11010" max="11010" width="11.85546875" customWidth="1"/>
    <col min="11011" max="11011" width="20" customWidth="1"/>
    <col min="11012" max="11012" width="15.85546875" customWidth="1"/>
    <col min="11013" max="11013" width="17.7109375" customWidth="1"/>
    <col min="11015" max="11015" width="30.7109375" customWidth="1"/>
    <col min="11016" max="11016" width="19.5703125" bestFit="1" customWidth="1"/>
    <col min="11017" max="11017" width="17.7109375" bestFit="1" customWidth="1"/>
    <col min="11264" max="11264" width="34" customWidth="1"/>
    <col min="11265" max="11265" width="8.140625" customWidth="1"/>
    <col min="11266" max="11266" width="11.85546875" customWidth="1"/>
    <col min="11267" max="11267" width="20" customWidth="1"/>
    <col min="11268" max="11268" width="15.85546875" customWidth="1"/>
    <col min="11269" max="11269" width="17.7109375" customWidth="1"/>
    <col min="11271" max="11271" width="30.7109375" customWidth="1"/>
    <col min="11272" max="11272" width="19.5703125" bestFit="1" customWidth="1"/>
    <col min="11273" max="11273" width="17.7109375" bestFit="1" customWidth="1"/>
    <col min="11520" max="11520" width="34" customWidth="1"/>
    <col min="11521" max="11521" width="8.140625" customWidth="1"/>
    <col min="11522" max="11522" width="11.85546875" customWidth="1"/>
    <col min="11523" max="11523" width="20" customWidth="1"/>
    <col min="11524" max="11524" width="15.85546875" customWidth="1"/>
    <col min="11525" max="11525" width="17.7109375" customWidth="1"/>
    <col min="11527" max="11527" width="30.7109375" customWidth="1"/>
    <col min="11528" max="11528" width="19.5703125" bestFit="1" customWidth="1"/>
    <col min="11529" max="11529" width="17.7109375" bestFit="1" customWidth="1"/>
    <col min="11776" max="11776" width="34" customWidth="1"/>
    <col min="11777" max="11777" width="8.140625" customWidth="1"/>
    <col min="11778" max="11778" width="11.85546875" customWidth="1"/>
    <col min="11779" max="11779" width="20" customWidth="1"/>
    <col min="11780" max="11780" width="15.85546875" customWidth="1"/>
    <col min="11781" max="11781" width="17.7109375" customWidth="1"/>
    <col min="11783" max="11783" width="30.7109375" customWidth="1"/>
    <col min="11784" max="11784" width="19.5703125" bestFit="1" customWidth="1"/>
    <col min="11785" max="11785" width="17.7109375" bestFit="1" customWidth="1"/>
    <col min="12032" max="12032" width="34" customWidth="1"/>
    <col min="12033" max="12033" width="8.140625" customWidth="1"/>
    <col min="12034" max="12034" width="11.85546875" customWidth="1"/>
    <col min="12035" max="12035" width="20" customWidth="1"/>
    <col min="12036" max="12036" width="15.85546875" customWidth="1"/>
    <col min="12037" max="12037" width="17.7109375" customWidth="1"/>
    <col min="12039" max="12039" width="30.7109375" customWidth="1"/>
    <col min="12040" max="12040" width="19.5703125" bestFit="1" customWidth="1"/>
    <col min="12041" max="12041" width="17.7109375" bestFit="1" customWidth="1"/>
    <col min="12288" max="12288" width="34" customWidth="1"/>
    <col min="12289" max="12289" width="8.140625" customWidth="1"/>
    <col min="12290" max="12290" width="11.85546875" customWidth="1"/>
    <col min="12291" max="12291" width="20" customWidth="1"/>
    <col min="12292" max="12292" width="15.85546875" customWidth="1"/>
    <col min="12293" max="12293" width="17.7109375" customWidth="1"/>
    <col min="12295" max="12295" width="30.7109375" customWidth="1"/>
    <col min="12296" max="12296" width="19.5703125" bestFit="1" customWidth="1"/>
    <col min="12297" max="12297" width="17.7109375" bestFit="1" customWidth="1"/>
    <col min="12544" max="12544" width="34" customWidth="1"/>
    <col min="12545" max="12545" width="8.140625" customWidth="1"/>
    <col min="12546" max="12546" width="11.85546875" customWidth="1"/>
    <col min="12547" max="12547" width="20" customWidth="1"/>
    <col min="12548" max="12548" width="15.85546875" customWidth="1"/>
    <col min="12549" max="12549" width="17.7109375" customWidth="1"/>
    <col min="12551" max="12551" width="30.7109375" customWidth="1"/>
    <col min="12552" max="12552" width="19.5703125" bestFit="1" customWidth="1"/>
    <col min="12553" max="12553" width="17.7109375" bestFit="1" customWidth="1"/>
    <col min="12800" max="12800" width="34" customWidth="1"/>
    <col min="12801" max="12801" width="8.140625" customWidth="1"/>
    <col min="12802" max="12802" width="11.85546875" customWidth="1"/>
    <col min="12803" max="12803" width="20" customWidth="1"/>
    <col min="12804" max="12804" width="15.85546875" customWidth="1"/>
    <col min="12805" max="12805" width="17.7109375" customWidth="1"/>
    <col min="12807" max="12807" width="30.7109375" customWidth="1"/>
    <col min="12808" max="12808" width="19.5703125" bestFit="1" customWidth="1"/>
    <col min="12809" max="12809" width="17.7109375" bestFit="1" customWidth="1"/>
    <col min="13056" max="13056" width="34" customWidth="1"/>
    <col min="13057" max="13057" width="8.140625" customWidth="1"/>
    <col min="13058" max="13058" width="11.85546875" customWidth="1"/>
    <col min="13059" max="13059" width="20" customWidth="1"/>
    <col min="13060" max="13060" width="15.85546875" customWidth="1"/>
    <col min="13061" max="13061" width="17.7109375" customWidth="1"/>
    <col min="13063" max="13063" width="30.7109375" customWidth="1"/>
    <col min="13064" max="13064" width="19.5703125" bestFit="1" customWidth="1"/>
    <col min="13065" max="13065" width="17.7109375" bestFit="1" customWidth="1"/>
    <col min="13312" max="13312" width="34" customWidth="1"/>
    <col min="13313" max="13313" width="8.140625" customWidth="1"/>
    <col min="13314" max="13314" width="11.85546875" customWidth="1"/>
    <col min="13315" max="13315" width="20" customWidth="1"/>
    <col min="13316" max="13316" width="15.85546875" customWidth="1"/>
    <col min="13317" max="13317" width="17.7109375" customWidth="1"/>
    <col min="13319" max="13319" width="30.7109375" customWidth="1"/>
    <col min="13320" max="13320" width="19.5703125" bestFit="1" customWidth="1"/>
    <col min="13321" max="13321" width="17.7109375" bestFit="1" customWidth="1"/>
    <col min="13568" max="13568" width="34" customWidth="1"/>
    <col min="13569" max="13569" width="8.140625" customWidth="1"/>
    <col min="13570" max="13570" width="11.85546875" customWidth="1"/>
    <col min="13571" max="13571" width="20" customWidth="1"/>
    <col min="13572" max="13572" width="15.85546875" customWidth="1"/>
    <col min="13573" max="13573" width="17.7109375" customWidth="1"/>
    <col min="13575" max="13575" width="30.7109375" customWidth="1"/>
    <col min="13576" max="13576" width="19.5703125" bestFit="1" customWidth="1"/>
    <col min="13577" max="13577" width="17.7109375" bestFit="1" customWidth="1"/>
    <col min="13824" max="13824" width="34" customWidth="1"/>
    <col min="13825" max="13825" width="8.140625" customWidth="1"/>
    <col min="13826" max="13826" width="11.85546875" customWidth="1"/>
    <col min="13827" max="13827" width="20" customWidth="1"/>
    <col min="13828" max="13828" width="15.85546875" customWidth="1"/>
    <col min="13829" max="13829" width="17.7109375" customWidth="1"/>
    <col min="13831" max="13831" width="30.7109375" customWidth="1"/>
    <col min="13832" max="13832" width="19.5703125" bestFit="1" customWidth="1"/>
    <col min="13833" max="13833" width="17.7109375" bestFit="1" customWidth="1"/>
    <col min="14080" max="14080" width="34" customWidth="1"/>
    <col min="14081" max="14081" width="8.140625" customWidth="1"/>
    <col min="14082" max="14082" width="11.85546875" customWidth="1"/>
    <col min="14083" max="14083" width="20" customWidth="1"/>
    <col min="14084" max="14084" width="15.85546875" customWidth="1"/>
    <col min="14085" max="14085" width="17.7109375" customWidth="1"/>
    <col min="14087" max="14087" width="30.7109375" customWidth="1"/>
    <col min="14088" max="14088" width="19.5703125" bestFit="1" customWidth="1"/>
    <col min="14089" max="14089" width="17.7109375" bestFit="1" customWidth="1"/>
    <col min="14336" max="14336" width="34" customWidth="1"/>
    <col min="14337" max="14337" width="8.140625" customWidth="1"/>
    <col min="14338" max="14338" width="11.85546875" customWidth="1"/>
    <col min="14339" max="14339" width="20" customWidth="1"/>
    <col min="14340" max="14340" width="15.85546875" customWidth="1"/>
    <col min="14341" max="14341" width="17.7109375" customWidth="1"/>
    <col min="14343" max="14343" width="30.7109375" customWidth="1"/>
    <col min="14344" max="14344" width="19.5703125" bestFit="1" customWidth="1"/>
    <col min="14345" max="14345" width="17.7109375" bestFit="1" customWidth="1"/>
    <col min="14592" max="14592" width="34" customWidth="1"/>
    <col min="14593" max="14593" width="8.140625" customWidth="1"/>
    <col min="14594" max="14594" width="11.85546875" customWidth="1"/>
    <col min="14595" max="14595" width="20" customWidth="1"/>
    <col min="14596" max="14596" width="15.85546875" customWidth="1"/>
    <col min="14597" max="14597" width="17.7109375" customWidth="1"/>
    <col min="14599" max="14599" width="30.7109375" customWidth="1"/>
    <col min="14600" max="14600" width="19.5703125" bestFit="1" customWidth="1"/>
    <col min="14601" max="14601" width="17.7109375" bestFit="1" customWidth="1"/>
    <col min="14848" max="14848" width="34" customWidth="1"/>
    <col min="14849" max="14849" width="8.140625" customWidth="1"/>
    <col min="14850" max="14850" width="11.85546875" customWidth="1"/>
    <col min="14851" max="14851" width="20" customWidth="1"/>
    <col min="14852" max="14852" width="15.85546875" customWidth="1"/>
    <col min="14853" max="14853" width="17.7109375" customWidth="1"/>
    <col min="14855" max="14855" width="30.7109375" customWidth="1"/>
    <col min="14856" max="14856" width="19.5703125" bestFit="1" customWidth="1"/>
    <col min="14857" max="14857" width="17.7109375" bestFit="1" customWidth="1"/>
    <col min="15104" max="15104" width="34" customWidth="1"/>
    <col min="15105" max="15105" width="8.140625" customWidth="1"/>
    <col min="15106" max="15106" width="11.85546875" customWidth="1"/>
    <col min="15107" max="15107" width="20" customWidth="1"/>
    <col min="15108" max="15108" width="15.85546875" customWidth="1"/>
    <col min="15109" max="15109" width="17.7109375" customWidth="1"/>
    <col min="15111" max="15111" width="30.7109375" customWidth="1"/>
    <col min="15112" max="15112" width="19.5703125" bestFit="1" customWidth="1"/>
    <col min="15113" max="15113" width="17.7109375" bestFit="1" customWidth="1"/>
    <col min="15360" max="15360" width="34" customWidth="1"/>
    <col min="15361" max="15361" width="8.140625" customWidth="1"/>
    <col min="15362" max="15362" width="11.85546875" customWidth="1"/>
    <col min="15363" max="15363" width="20" customWidth="1"/>
    <col min="15364" max="15364" width="15.85546875" customWidth="1"/>
    <col min="15365" max="15365" width="17.7109375" customWidth="1"/>
    <col min="15367" max="15367" width="30.7109375" customWidth="1"/>
    <col min="15368" max="15368" width="19.5703125" bestFit="1" customWidth="1"/>
    <col min="15369" max="15369" width="17.7109375" bestFit="1" customWidth="1"/>
    <col min="15616" max="15616" width="34" customWidth="1"/>
    <col min="15617" max="15617" width="8.140625" customWidth="1"/>
    <col min="15618" max="15618" width="11.85546875" customWidth="1"/>
    <col min="15619" max="15619" width="20" customWidth="1"/>
    <col min="15620" max="15620" width="15.85546875" customWidth="1"/>
    <col min="15621" max="15621" width="17.7109375" customWidth="1"/>
    <col min="15623" max="15623" width="30.7109375" customWidth="1"/>
    <col min="15624" max="15624" width="19.5703125" bestFit="1" customWidth="1"/>
    <col min="15625" max="15625" width="17.7109375" bestFit="1" customWidth="1"/>
    <col min="15872" max="15872" width="34" customWidth="1"/>
    <col min="15873" max="15873" width="8.140625" customWidth="1"/>
    <col min="15874" max="15874" width="11.85546875" customWidth="1"/>
    <col min="15875" max="15875" width="20" customWidth="1"/>
    <col min="15876" max="15876" width="15.85546875" customWidth="1"/>
    <col min="15877" max="15877" width="17.7109375" customWidth="1"/>
    <col min="15879" max="15879" width="30.7109375" customWidth="1"/>
    <col min="15880" max="15880" width="19.5703125" bestFit="1" customWidth="1"/>
    <col min="15881" max="15881" width="17.7109375" bestFit="1" customWidth="1"/>
    <col min="16128" max="16128" width="34" customWidth="1"/>
    <col min="16129" max="16129" width="8.140625" customWidth="1"/>
    <col min="16130" max="16130" width="11.85546875" customWidth="1"/>
    <col min="16131" max="16131" width="20" customWidth="1"/>
    <col min="16132" max="16132" width="15.85546875" customWidth="1"/>
    <col min="16133" max="16133" width="17.7109375" customWidth="1"/>
    <col min="16135" max="16135" width="30.7109375" customWidth="1"/>
    <col min="16136" max="16136" width="19.5703125" bestFit="1" customWidth="1"/>
    <col min="16137" max="16137" width="17.7109375" bestFit="1" customWidth="1"/>
  </cols>
  <sheetData>
    <row r="1" spans="1:9" ht="15.75" x14ac:dyDescent="0.25">
      <c r="A1" s="56" t="s">
        <v>0</v>
      </c>
      <c r="B1" s="56"/>
      <c r="C1" s="57"/>
      <c r="D1" s="57"/>
      <c r="E1" s="57"/>
      <c r="F1" s="57"/>
      <c r="G1" s="80"/>
      <c r="H1" s="80"/>
      <c r="I1" s="80"/>
    </row>
    <row r="2" spans="1:9" ht="7.5" customHeight="1" thickBot="1" x14ac:dyDescent="0.3">
      <c r="A2" s="1"/>
      <c r="B2" s="58"/>
    </row>
    <row r="3" spans="1:9" ht="13.5" thickBot="1" x14ac:dyDescent="0.25">
      <c r="A3" s="2"/>
      <c r="B3" s="2"/>
      <c r="C3" s="3" t="s">
        <v>1</v>
      </c>
      <c r="D3" s="38" t="s">
        <v>2</v>
      </c>
      <c r="E3" s="22"/>
      <c r="F3" s="22"/>
    </row>
    <row r="4" spans="1:9" ht="13.5" thickBot="1" x14ac:dyDescent="0.25">
      <c r="A4" s="40" t="s">
        <v>3</v>
      </c>
      <c r="B4" s="2"/>
      <c r="C4" s="81">
        <v>3</v>
      </c>
      <c r="D4" s="469" t="s">
        <v>70</v>
      </c>
      <c r="E4" s="470"/>
      <c r="F4" s="470"/>
    </row>
    <row r="5" spans="1:9" ht="13.5" thickBot="1" x14ac:dyDescent="0.25">
      <c r="A5" s="41" t="s">
        <v>4</v>
      </c>
      <c r="B5" s="2"/>
      <c r="C5" s="84" t="s">
        <v>71</v>
      </c>
      <c r="D5" s="564" t="s">
        <v>72</v>
      </c>
      <c r="E5" s="565"/>
      <c r="F5" s="565"/>
    </row>
    <row r="6" spans="1:9" ht="13.5" thickBot="1" x14ac:dyDescent="0.25">
      <c r="A6" s="4"/>
      <c r="B6" s="2"/>
      <c r="C6" s="2"/>
      <c r="D6" s="2"/>
      <c r="E6" s="2"/>
      <c r="F6" s="2"/>
    </row>
    <row r="7" spans="1:9" ht="13.5" thickBot="1" x14ac:dyDescent="0.25">
      <c r="A7" s="40" t="s">
        <v>5</v>
      </c>
      <c r="B7" s="2"/>
      <c r="C7" s="24" t="s">
        <v>99</v>
      </c>
      <c r="D7" s="25"/>
      <c r="E7" s="25"/>
      <c r="F7" s="25"/>
    </row>
    <row r="8" spans="1:9" ht="13.5" thickBot="1" x14ac:dyDescent="0.25">
      <c r="A8" s="41" t="s">
        <v>36</v>
      </c>
      <c r="B8" s="2"/>
      <c r="C8" s="472" t="s">
        <v>87</v>
      </c>
      <c r="D8" s="473"/>
      <c r="E8" s="473"/>
      <c r="F8" s="473"/>
    </row>
    <row r="9" spans="1:9" ht="13.5" thickBot="1" x14ac:dyDescent="0.25">
      <c r="A9" s="41" t="s">
        <v>6</v>
      </c>
      <c r="B9" s="2"/>
      <c r="C9" s="472" t="s">
        <v>88</v>
      </c>
      <c r="D9" s="473"/>
      <c r="E9" s="473"/>
      <c r="F9" s="473"/>
    </row>
    <row r="10" spans="1:9" ht="13.5" thickBot="1" x14ac:dyDescent="0.25">
      <c r="A10" s="4"/>
      <c r="B10" s="2"/>
      <c r="C10" s="2"/>
      <c r="D10" s="2"/>
      <c r="E10" s="2"/>
      <c r="F10" s="2"/>
    </row>
    <row r="11" spans="1:9" ht="13.5" thickBot="1" x14ac:dyDescent="0.25">
      <c r="A11" s="4"/>
      <c r="B11" s="2"/>
      <c r="C11" s="466" t="s">
        <v>35</v>
      </c>
      <c r="D11" s="475"/>
      <c r="E11" s="2"/>
      <c r="F11" s="2"/>
    </row>
    <row r="12" spans="1:9" ht="13.5" thickBot="1" x14ac:dyDescent="0.25">
      <c r="A12" s="42" t="s">
        <v>7</v>
      </c>
      <c r="B12" s="2"/>
      <c r="C12" s="566">
        <v>3</v>
      </c>
      <c r="D12" s="567"/>
      <c r="E12" s="2"/>
      <c r="F12" s="2"/>
    </row>
    <row r="13" spans="1:9" ht="13.5" thickBot="1" x14ac:dyDescent="0.25">
      <c r="A13" s="43" t="s">
        <v>8</v>
      </c>
      <c r="B13" s="2"/>
      <c r="C13" s="472"/>
      <c r="D13" s="474"/>
      <c r="E13" s="2"/>
      <c r="F13" s="2"/>
    </row>
    <row r="14" spans="1:9" ht="13.5" thickBot="1" x14ac:dyDescent="0.25">
      <c r="A14" s="44" t="s">
        <v>9</v>
      </c>
      <c r="B14" s="2"/>
      <c r="C14" s="472"/>
      <c r="D14" s="474"/>
      <c r="E14" s="2"/>
      <c r="F14" s="2"/>
    </row>
    <row r="15" spans="1:9" ht="13.5" thickBot="1" x14ac:dyDescent="0.25">
      <c r="A15" s="5"/>
      <c r="B15" s="2"/>
      <c r="C15" s="32"/>
      <c r="D15" s="32"/>
      <c r="E15" s="6"/>
      <c r="F15" s="6"/>
    </row>
    <row r="16" spans="1:9" ht="13.5" thickBot="1" x14ac:dyDescent="0.25">
      <c r="A16" s="40" t="s">
        <v>10</v>
      </c>
      <c r="B16" s="6"/>
      <c r="C16" s="472" t="s">
        <v>73</v>
      </c>
      <c r="D16" s="473"/>
      <c r="E16" s="473"/>
      <c r="F16" s="473"/>
    </row>
    <row r="17" spans="1:9" ht="13.5" thickBot="1" x14ac:dyDescent="0.25">
      <c r="A17" s="41" t="s">
        <v>11</v>
      </c>
      <c r="B17" s="2"/>
      <c r="C17" s="472" t="s">
        <v>64</v>
      </c>
      <c r="D17" s="473"/>
      <c r="E17" s="473"/>
      <c r="F17" s="473"/>
    </row>
    <row r="18" spans="1:9" x14ac:dyDescent="0.2">
      <c r="B18" s="2"/>
    </row>
    <row r="19" spans="1:9" ht="15.75" x14ac:dyDescent="0.25">
      <c r="A19" s="56" t="s">
        <v>12</v>
      </c>
      <c r="B19" s="56"/>
      <c r="C19" s="57"/>
      <c r="D19" s="57"/>
      <c r="E19" s="57"/>
      <c r="F19" s="57"/>
      <c r="G19" s="80"/>
      <c r="H19" s="80"/>
      <c r="I19" s="80"/>
    </row>
    <row r="20" spans="1:9" ht="6" customHeight="1" x14ac:dyDescent="0.25">
      <c r="A20" s="1"/>
      <c r="C20" s="7"/>
      <c r="D20" s="7"/>
      <c r="E20" s="7"/>
      <c r="F20" s="7"/>
    </row>
    <row r="21" spans="1:9" ht="13.5" thickBot="1" x14ac:dyDescent="0.25">
      <c r="A21" s="9" t="s">
        <v>13</v>
      </c>
      <c r="B21" s="10" t="s">
        <v>14</v>
      </c>
      <c r="C21" s="10" t="s">
        <v>15</v>
      </c>
      <c r="D21" s="10" t="s">
        <v>16</v>
      </c>
      <c r="E21" s="10" t="s">
        <v>17</v>
      </c>
      <c r="F21" s="10" t="s">
        <v>18</v>
      </c>
    </row>
    <row r="22" spans="1:9" x14ac:dyDescent="0.2">
      <c r="A22" s="134" t="s">
        <v>19</v>
      </c>
      <c r="B22" s="135"/>
      <c r="C22" s="135"/>
      <c r="D22" s="135"/>
      <c r="E22" s="135"/>
      <c r="F22" s="136"/>
    </row>
    <row r="23" spans="1:9" x14ac:dyDescent="0.2">
      <c r="A23" s="137"/>
      <c r="B23" s="15">
        <v>711</v>
      </c>
      <c r="C23" s="15"/>
      <c r="D23" s="15" t="s">
        <v>134</v>
      </c>
      <c r="E23" s="138">
        <v>1913</v>
      </c>
      <c r="F23" s="138">
        <v>1912.92</v>
      </c>
    </row>
    <row r="24" spans="1:9" x14ac:dyDescent="0.2">
      <c r="A24" s="137"/>
      <c r="B24" s="15">
        <v>713</v>
      </c>
      <c r="C24" s="15"/>
      <c r="D24" s="15" t="s">
        <v>135</v>
      </c>
      <c r="E24" s="138">
        <v>3000</v>
      </c>
      <c r="F24" s="138">
        <v>2929.68</v>
      </c>
    </row>
    <row r="25" spans="1:9" ht="13.5" thickBot="1" x14ac:dyDescent="0.25">
      <c r="A25" s="86" t="s">
        <v>20</v>
      </c>
      <c r="B25" s="87"/>
      <c r="C25" s="87"/>
      <c r="D25" s="87"/>
      <c r="E25" s="139">
        <f>SUM(E23:E24)</f>
        <v>4913</v>
      </c>
      <c r="F25" s="139">
        <f>SUM(F23:F24)</f>
        <v>4842.6000000000004</v>
      </c>
    </row>
    <row r="26" spans="1:9" ht="13.5" thickBot="1" x14ac:dyDescent="0.25">
      <c r="A26" s="66" t="s">
        <v>21</v>
      </c>
      <c r="B26" s="65"/>
      <c r="C26" s="65"/>
      <c r="D26" s="65"/>
      <c r="E26" s="140">
        <f>E25</f>
        <v>4913</v>
      </c>
      <c r="F26" s="141">
        <f>F25</f>
        <v>4842.6000000000004</v>
      </c>
    </row>
    <row r="27" spans="1:9" ht="8.25" customHeight="1" x14ac:dyDescent="0.2"/>
    <row r="28" spans="1:9" hidden="1" x14ac:dyDescent="0.2"/>
    <row r="29" spans="1:9" ht="15.75" x14ac:dyDescent="0.25">
      <c r="A29" s="56" t="s">
        <v>26</v>
      </c>
      <c r="B29" s="57"/>
      <c r="C29" s="57"/>
      <c r="D29" s="57"/>
      <c r="E29" s="57"/>
      <c r="F29" s="57"/>
      <c r="G29" s="80"/>
      <c r="H29" s="80"/>
      <c r="I29" s="80"/>
    </row>
    <row r="30" spans="1:9" x14ac:dyDescent="0.2">
      <c r="A30" s="18"/>
    </row>
    <row r="31" spans="1:9" ht="22.5" x14ac:dyDescent="0.2">
      <c r="A31" s="568" t="s">
        <v>27</v>
      </c>
      <c r="B31" s="569"/>
      <c r="C31" s="570"/>
      <c r="D31" s="39" t="s">
        <v>28</v>
      </c>
      <c r="E31" s="19" t="s">
        <v>74</v>
      </c>
      <c r="F31" s="19" t="s">
        <v>60</v>
      </c>
    </row>
    <row r="32" spans="1:9" ht="34.5" customHeight="1" x14ac:dyDescent="0.2">
      <c r="A32" s="551" t="s">
        <v>75</v>
      </c>
      <c r="B32" s="552"/>
      <c r="C32" s="553"/>
      <c r="D32" s="45" t="s">
        <v>76</v>
      </c>
      <c r="E32" s="74">
        <v>38</v>
      </c>
      <c r="F32" s="74">
        <v>52</v>
      </c>
    </row>
    <row r="33" spans="1:9" ht="34.5" customHeight="1" x14ac:dyDescent="0.2">
      <c r="A33" s="551" t="s">
        <v>75</v>
      </c>
      <c r="B33" s="552"/>
      <c r="C33" s="553"/>
      <c r="D33" s="45" t="s">
        <v>77</v>
      </c>
      <c r="E33" s="88">
        <v>75</v>
      </c>
      <c r="F33" s="74">
        <v>21</v>
      </c>
    </row>
    <row r="34" spans="1:9" ht="51.75" customHeight="1" x14ac:dyDescent="0.2">
      <c r="A34" s="551" t="s">
        <v>75</v>
      </c>
      <c r="B34" s="552"/>
      <c r="C34" s="553"/>
      <c r="D34" s="45" t="s">
        <v>78</v>
      </c>
      <c r="E34" s="74">
        <v>36</v>
      </c>
      <c r="F34" s="74">
        <v>44</v>
      </c>
    </row>
    <row r="35" spans="1:9" ht="34.5" customHeight="1" x14ac:dyDescent="0.2">
      <c r="A35" s="551" t="s">
        <v>79</v>
      </c>
      <c r="B35" s="552"/>
      <c r="C35" s="553"/>
      <c r="D35" s="45" t="s">
        <v>80</v>
      </c>
      <c r="E35" s="74">
        <v>1</v>
      </c>
      <c r="F35" s="74">
        <v>0</v>
      </c>
    </row>
    <row r="36" spans="1:9" ht="34.5" customHeight="1" x14ac:dyDescent="0.2">
      <c r="A36" s="551" t="s">
        <v>81</v>
      </c>
      <c r="B36" s="552"/>
      <c r="C36" s="553"/>
      <c r="D36" s="45" t="s">
        <v>82</v>
      </c>
      <c r="E36" s="74">
        <v>7</v>
      </c>
      <c r="F36" s="74">
        <v>18</v>
      </c>
    </row>
    <row r="37" spans="1:9" ht="34.5" customHeight="1" x14ac:dyDescent="0.2">
      <c r="A37" s="551" t="s">
        <v>81</v>
      </c>
      <c r="B37" s="552"/>
      <c r="C37" s="553"/>
      <c r="D37" s="45" t="s">
        <v>83</v>
      </c>
      <c r="E37" s="74">
        <v>30</v>
      </c>
      <c r="F37" s="74">
        <v>20</v>
      </c>
    </row>
    <row r="38" spans="1:9" ht="34.5" customHeight="1" x14ac:dyDescent="0.2">
      <c r="A38" s="551" t="s">
        <v>81</v>
      </c>
      <c r="B38" s="552"/>
      <c r="C38" s="553"/>
      <c r="D38" s="45" t="s">
        <v>84</v>
      </c>
      <c r="E38" s="88">
        <v>23</v>
      </c>
      <c r="F38" s="74">
        <v>23</v>
      </c>
    </row>
    <row r="39" spans="1:9" ht="27.75" customHeight="1" x14ac:dyDescent="0.2">
      <c r="A39" s="20" t="s">
        <v>32</v>
      </c>
      <c r="E39" s="8"/>
      <c r="F39" s="8"/>
    </row>
    <row r="40" spans="1:9" ht="96" x14ac:dyDescent="0.2">
      <c r="A40" s="89" t="s">
        <v>62</v>
      </c>
      <c r="B40" s="488" t="s">
        <v>85</v>
      </c>
      <c r="C40" s="489"/>
      <c r="D40" s="489"/>
      <c r="E40" s="489"/>
      <c r="F40" s="490"/>
      <c r="G40" s="90"/>
      <c r="H40" s="90"/>
      <c r="I40" s="90"/>
    </row>
    <row r="41" spans="1:9" ht="21.75" customHeight="1" x14ac:dyDescent="0.2"/>
    <row r="42" spans="1:9" ht="28.5" customHeight="1" x14ac:dyDescent="0.2">
      <c r="A42" s="89" t="s">
        <v>86</v>
      </c>
      <c r="B42" s="571"/>
      <c r="C42" s="572"/>
      <c r="D42" s="572"/>
      <c r="E42" s="572"/>
      <c r="F42" s="573"/>
    </row>
  </sheetData>
  <mergeCells count="20">
    <mergeCell ref="B40:F40"/>
    <mergeCell ref="B42:F42"/>
    <mergeCell ref="A33:C33"/>
    <mergeCell ref="A34:C34"/>
    <mergeCell ref="A35:C35"/>
    <mergeCell ref="A36:C36"/>
    <mergeCell ref="A37:C37"/>
    <mergeCell ref="A38:C38"/>
    <mergeCell ref="A32:C32"/>
    <mergeCell ref="D4:F4"/>
    <mergeCell ref="D5:F5"/>
    <mergeCell ref="C8:F8"/>
    <mergeCell ref="C9:F9"/>
    <mergeCell ref="C11:D11"/>
    <mergeCell ref="C12:D12"/>
    <mergeCell ref="C13:D13"/>
    <mergeCell ref="C14:D14"/>
    <mergeCell ref="C16:F16"/>
    <mergeCell ref="C17:F17"/>
    <mergeCell ref="A31:C31"/>
  </mergeCells>
  <pageMargins left="0.70866141732283472" right="0.31496062992125984" top="0.15748031496062992" bottom="0.15748031496062992"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opLeftCell="E1" workbookViewId="0">
      <selection activeCell="H42" sqref="H42:J42"/>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187">
        <v>3</v>
      </c>
      <c r="H4" s="235" t="s">
        <v>70</v>
      </c>
      <c r="I4" s="230"/>
      <c r="J4" s="231"/>
      <c r="K4" s="32"/>
    </row>
    <row r="5" spans="1:11" ht="13.5" thickBot="1" x14ac:dyDescent="0.25">
      <c r="A5" s="31"/>
      <c r="B5" s="6"/>
      <c r="C5" s="6"/>
      <c r="D5" s="32"/>
      <c r="E5" s="41" t="s">
        <v>4</v>
      </c>
      <c r="F5" s="2"/>
      <c r="G5" s="117">
        <v>42463</v>
      </c>
      <c r="H5" s="92" t="s">
        <v>375</v>
      </c>
      <c r="I5" s="230"/>
      <c r="J5" s="231"/>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554</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18.77</v>
      </c>
      <c r="H12" s="502"/>
      <c r="I12" s="2"/>
      <c r="J12" s="2"/>
    </row>
    <row r="13" spans="1:11" ht="13.5" thickBot="1" x14ac:dyDescent="0.25">
      <c r="A13" s="31"/>
      <c r="B13" s="6"/>
      <c r="C13" s="32"/>
      <c r="D13" s="32"/>
      <c r="E13" s="43" t="s">
        <v>8</v>
      </c>
      <c r="F13" s="2"/>
      <c r="G13" s="501">
        <v>18.77</v>
      </c>
      <c r="H13" s="502"/>
      <c r="I13" s="2"/>
      <c r="J13" s="2"/>
    </row>
    <row r="14" spans="1:11" ht="13.5" thickBot="1" x14ac:dyDescent="0.25">
      <c r="A14" s="31"/>
      <c r="B14" s="6"/>
      <c r="C14" s="32"/>
      <c r="D14" s="32"/>
      <c r="E14" s="44" t="s">
        <v>9</v>
      </c>
      <c r="F14" s="2"/>
      <c r="G14" s="224"/>
      <c r="H14" s="225">
        <v>14.539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555</v>
      </c>
      <c r="H16" s="515"/>
      <c r="I16" s="230"/>
      <c r="J16" s="231"/>
      <c r="K16" s="27"/>
    </row>
    <row r="17" spans="1:11" ht="13.5" thickBot="1" x14ac:dyDescent="0.25">
      <c r="A17" s="31"/>
      <c r="B17" s="6"/>
      <c r="C17" s="32"/>
      <c r="D17" s="32"/>
      <c r="E17" s="41" t="s">
        <v>11</v>
      </c>
      <c r="F17" s="2"/>
      <c r="G17" s="514" t="s">
        <v>379</v>
      </c>
      <c r="H17" s="515"/>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f>
        <v>10000</v>
      </c>
      <c r="J22" s="195">
        <f>J23</f>
        <v>10153.439999999999</v>
      </c>
    </row>
    <row r="23" spans="1:11" s="8" customFormat="1" ht="11.25" x14ac:dyDescent="0.2">
      <c r="E23" s="203"/>
      <c r="F23" s="204">
        <v>630</v>
      </c>
      <c r="G23" s="204"/>
      <c r="H23" s="204" t="s">
        <v>59</v>
      </c>
      <c r="I23" s="205">
        <f>SUM(I24:I28)</f>
        <v>10000</v>
      </c>
      <c r="J23" s="205">
        <f>SUM(J24:J28)</f>
        <v>10153.439999999999</v>
      </c>
    </row>
    <row r="24" spans="1:11" s="8" customFormat="1" ht="11.25" x14ac:dyDescent="0.2">
      <c r="E24" s="203"/>
      <c r="F24" s="204">
        <v>634001</v>
      </c>
      <c r="G24" s="204"/>
      <c r="H24" s="204" t="s">
        <v>548</v>
      </c>
      <c r="I24" s="205">
        <v>5000</v>
      </c>
      <c r="J24" s="205">
        <v>4365.84</v>
      </c>
    </row>
    <row r="25" spans="1:11" s="8" customFormat="1" ht="11.25" x14ac:dyDescent="0.2">
      <c r="E25" s="203"/>
      <c r="F25" s="204">
        <v>634002</v>
      </c>
      <c r="G25" s="204"/>
      <c r="H25" s="204" t="s">
        <v>549</v>
      </c>
      <c r="I25" s="205">
        <v>3500</v>
      </c>
      <c r="J25" s="205">
        <v>2874.16</v>
      </c>
    </row>
    <row r="26" spans="1:11" s="8" customFormat="1" ht="11.25" x14ac:dyDescent="0.2">
      <c r="E26" s="203"/>
      <c r="F26" s="204">
        <v>634003</v>
      </c>
      <c r="G26" s="204"/>
      <c r="H26" s="204" t="s">
        <v>550</v>
      </c>
      <c r="I26" s="205">
        <v>1500</v>
      </c>
      <c r="J26" s="205">
        <v>2398.14</v>
      </c>
    </row>
    <row r="27" spans="1:11" s="8" customFormat="1" ht="11.25" x14ac:dyDescent="0.2">
      <c r="E27" s="203"/>
      <c r="F27" s="204">
        <v>634005</v>
      </c>
      <c r="G27" s="204"/>
      <c r="H27" s="204" t="s">
        <v>551</v>
      </c>
      <c r="I27" s="205">
        <v>0</v>
      </c>
      <c r="J27" s="205">
        <v>222.32</v>
      </c>
    </row>
    <row r="28" spans="1:11" s="8" customFormat="1" ht="12" thickBot="1" x14ac:dyDescent="0.25">
      <c r="E28" s="203"/>
      <c r="F28" s="204">
        <v>637004</v>
      </c>
      <c r="G28" s="204"/>
      <c r="H28" s="204" t="s">
        <v>552</v>
      </c>
      <c r="I28" s="205">
        <v>0</v>
      </c>
      <c r="J28" s="205">
        <v>292.98</v>
      </c>
    </row>
    <row r="29" spans="1:11" s="8" customFormat="1" ht="12" thickBot="1" x14ac:dyDescent="0.25">
      <c r="E29" s="11" t="s">
        <v>20</v>
      </c>
      <c r="F29" s="12"/>
      <c r="G29" s="12"/>
      <c r="H29" s="12"/>
      <c r="I29" s="67">
        <f>I30</f>
        <v>8770</v>
      </c>
      <c r="J29" s="67">
        <v>4386</v>
      </c>
    </row>
    <row r="30" spans="1:11" s="8" customFormat="1" ht="12" thickBot="1" x14ac:dyDescent="0.25">
      <c r="E30" s="14"/>
      <c r="F30" s="14">
        <v>714001</v>
      </c>
      <c r="G30" s="14"/>
      <c r="H30" s="14" t="s">
        <v>553</v>
      </c>
      <c r="I30" s="205">
        <v>8770</v>
      </c>
      <c r="J30" s="205">
        <v>4386</v>
      </c>
    </row>
    <row r="31" spans="1:11" s="8" customFormat="1" ht="12" thickBot="1" x14ac:dyDescent="0.25">
      <c r="E31" s="17" t="s">
        <v>21</v>
      </c>
      <c r="F31" s="12"/>
      <c r="G31" s="12"/>
      <c r="H31" s="12"/>
      <c r="I31" s="195">
        <f>I29+I22</f>
        <v>18770</v>
      </c>
      <c r="J31" s="195">
        <f>J29+J22</f>
        <v>14539.439999999999</v>
      </c>
    </row>
    <row r="32" spans="1:11" s="8" customFormat="1" x14ac:dyDescent="0.2">
      <c r="A32"/>
      <c r="B32"/>
      <c r="C32"/>
      <c r="D32"/>
      <c r="E32"/>
      <c r="F32"/>
      <c r="G32"/>
      <c r="H32"/>
      <c r="I32"/>
      <c r="J32"/>
      <c r="K32"/>
    </row>
    <row r="33" spans="1:11" ht="15.75" x14ac:dyDescent="0.25">
      <c r="A33" s="499" t="s">
        <v>26</v>
      </c>
      <c r="B33" s="499"/>
      <c r="C33" s="499"/>
      <c r="D33" s="499"/>
      <c r="E33" s="499"/>
      <c r="F33" s="499"/>
      <c r="G33" s="499"/>
      <c r="H33" s="499"/>
      <c r="I33" s="499"/>
      <c r="J33" s="499"/>
    </row>
    <row r="34" spans="1:11" ht="15.75" x14ac:dyDescent="0.25">
      <c r="A34" s="228"/>
      <c r="B34" s="228"/>
      <c r="C34" s="228"/>
      <c r="D34" s="228"/>
      <c r="E34" s="188"/>
      <c r="F34" s="188"/>
      <c r="G34" s="188"/>
      <c r="H34" s="188"/>
      <c r="I34" s="188"/>
      <c r="J34" s="188"/>
    </row>
    <row r="35" spans="1:11" ht="22.5" x14ac:dyDescent="0.2">
      <c r="A35" s="8"/>
      <c r="B35" s="8"/>
      <c r="C35" s="8"/>
      <c r="D35" s="8"/>
      <c r="E35" s="500" t="s">
        <v>27</v>
      </c>
      <c r="F35" s="500"/>
      <c r="G35" s="500"/>
      <c r="H35" s="222" t="s">
        <v>28</v>
      </c>
      <c r="I35" s="226" t="s">
        <v>29</v>
      </c>
      <c r="J35" s="237" t="s">
        <v>229</v>
      </c>
      <c r="K35" s="47"/>
    </row>
    <row r="36" spans="1:11" ht="42.75" customHeight="1" x14ac:dyDescent="0.2">
      <c r="A36" s="8"/>
      <c r="B36" s="8"/>
      <c r="C36" s="8"/>
      <c r="D36" s="8"/>
      <c r="E36" s="498" t="s">
        <v>383</v>
      </c>
      <c r="F36" s="498"/>
      <c r="G36" s="498"/>
      <c r="H36" s="275" t="s">
        <v>556</v>
      </c>
      <c r="I36" s="94">
        <v>4</v>
      </c>
      <c r="J36" s="94">
        <v>4</v>
      </c>
      <c r="K36" s="47"/>
    </row>
    <row r="37" spans="1:11" ht="42.75" customHeight="1" x14ac:dyDescent="0.2">
      <c r="A37" s="8"/>
      <c r="B37" s="8"/>
      <c r="C37" s="8"/>
      <c r="D37" s="8"/>
      <c r="E37" s="498"/>
      <c r="F37" s="498"/>
      <c r="G37" s="498"/>
      <c r="H37" s="275" t="s">
        <v>557</v>
      </c>
      <c r="I37" s="94" t="s">
        <v>96</v>
      </c>
      <c r="J37" s="94" t="s">
        <v>96</v>
      </c>
      <c r="K37" s="47"/>
    </row>
    <row r="38" spans="1:11" ht="46.5" customHeight="1" x14ac:dyDescent="0.2">
      <c r="A38" s="8"/>
      <c r="B38" s="8"/>
      <c r="C38" s="8"/>
      <c r="D38" s="8"/>
      <c r="E38" s="498"/>
      <c r="F38" s="498"/>
      <c r="G38" s="498"/>
      <c r="H38" s="173" t="s">
        <v>559</v>
      </c>
      <c r="I38" s="94" t="s">
        <v>96</v>
      </c>
      <c r="J38" s="94" t="s">
        <v>96</v>
      </c>
      <c r="K38" s="48"/>
    </row>
    <row r="39" spans="1:11" s="8" customFormat="1" ht="36.75" customHeight="1" x14ac:dyDescent="0.2">
      <c r="A39"/>
      <c r="B39"/>
      <c r="C39"/>
      <c r="D39"/>
      <c r="E39" s="498"/>
      <c r="F39" s="498"/>
      <c r="G39" s="498"/>
      <c r="H39" s="159" t="s">
        <v>558</v>
      </c>
      <c r="I39" s="94" t="s">
        <v>96</v>
      </c>
      <c r="J39" s="94" t="s">
        <v>96</v>
      </c>
      <c r="K39"/>
    </row>
    <row r="40" spans="1:11" ht="13.5" thickBot="1" x14ac:dyDescent="0.25">
      <c r="E40" s="20" t="s">
        <v>32</v>
      </c>
    </row>
    <row r="41" spans="1:11" ht="64.5" customHeight="1" thickBot="1" x14ac:dyDescent="0.25">
      <c r="E41" s="503" t="s">
        <v>33</v>
      </c>
      <c r="F41" s="504"/>
      <c r="G41" s="505"/>
      <c r="H41" s="504" t="s">
        <v>560</v>
      </c>
      <c r="I41" s="504"/>
      <c r="J41" s="506"/>
    </row>
    <row r="42" spans="1:11" ht="19.5" customHeight="1" thickBot="1" x14ac:dyDescent="0.25">
      <c r="E42" s="507" t="s">
        <v>34</v>
      </c>
      <c r="F42" s="508"/>
      <c r="G42" s="509"/>
      <c r="H42" s="510" t="s">
        <v>63</v>
      </c>
      <c r="I42" s="511"/>
      <c r="J42" s="512"/>
      <c r="K42" s="78"/>
    </row>
    <row r="43" spans="1:11" ht="6.75" customHeight="1" x14ac:dyDescent="0.2">
      <c r="E43" s="513"/>
      <c r="F43" s="513"/>
      <c r="G43" s="513"/>
      <c r="H43" s="513"/>
      <c r="I43" s="513"/>
      <c r="J43" s="513"/>
    </row>
  </sheetData>
  <mergeCells count="18">
    <mergeCell ref="E42:G42"/>
    <mergeCell ref="H42:J42"/>
    <mergeCell ref="E43:J43"/>
    <mergeCell ref="E35:G35"/>
    <mergeCell ref="E36:G39"/>
    <mergeCell ref="E41:G41"/>
    <mergeCell ref="H41:J41"/>
    <mergeCell ref="G13:H13"/>
    <mergeCell ref="G16:H16"/>
    <mergeCell ref="G17:H17"/>
    <mergeCell ref="A19:J19"/>
    <mergeCell ref="A33:J33"/>
    <mergeCell ref="G12:H12"/>
    <mergeCell ref="A1:J1"/>
    <mergeCell ref="G7:I7"/>
    <mergeCell ref="G8:I8"/>
    <mergeCell ref="G9:I9"/>
    <mergeCell ref="G11:H11"/>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topLeftCell="A16" zoomScaleNormal="100" workbookViewId="0">
      <selection activeCell="B45" sqref="B45"/>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4</v>
      </c>
      <c r="D4" s="469" t="s">
        <v>124</v>
      </c>
      <c r="E4" s="470"/>
      <c r="F4" s="470"/>
      <c r="G4" s="471"/>
    </row>
    <row r="5" spans="1:10" ht="13.5" thickBot="1" x14ac:dyDescent="0.25">
      <c r="A5" s="41" t="s">
        <v>4</v>
      </c>
      <c r="B5" s="2"/>
      <c r="C5" s="84" t="s">
        <v>185</v>
      </c>
      <c r="D5" s="91" t="s">
        <v>186</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12.7</v>
      </c>
      <c r="D12" s="465"/>
      <c r="E12" s="2"/>
      <c r="F12" s="2"/>
    </row>
    <row r="13" spans="1:10" ht="13.5" thickBot="1" x14ac:dyDescent="0.25">
      <c r="A13" s="40" t="s">
        <v>8</v>
      </c>
      <c r="B13" s="2"/>
      <c r="C13" s="464">
        <v>12.7</v>
      </c>
      <c r="D13" s="465"/>
      <c r="E13" s="2"/>
      <c r="F13" s="2"/>
    </row>
    <row r="14" spans="1:10" ht="13.5" thickBot="1" x14ac:dyDescent="0.25">
      <c r="A14" s="41" t="s">
        <v>9</v>
      </c>
      <c r="B14" s="2"/>
      <c r="C14" s="464">
        <v>12.084</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610</v>
      </c>
      <c r="C22" s="151"/>
      <c r="D22" s="153" t="s">
        <v>40</v>
      </c>
      <c r="E22" s="72">
        <v>8500</v>
      </c>
      <c r="F22" s="72">
        <v>8216.61</v>
      </c>
    </row>
    <row r="23" spans="1:10" s="7" customFormat="1" x14ac:dyDescent="0.2">
      <c r="A23" s="10"/>
      <c r="B23" s="152">
        <v>620</v>
      </c>
      <c r="C23" s="151"/>
      <c r="D23" s="153" t="s">
        <v>41</v>
      </c>
      <c r="E23" s="72">
        <v>2970</v>
      </c>
      <c r="F23" s="72">
        <v>2977.78</v>
      </c>
    </row>
    <row r="24" spans="1:10" s="7" customFormat="1" x14ac:dyDescent="0.2">
      <c r="A24" s="10"/>
      <c r="B24" s="152">
        <v>630</v>
      </c>
      <c r="C24" s="151"/>
      <c r="D24" s="153" t="s">
        <v>59</v>
      </c>
      <c r="E24" s="72">
        <f>SUM(E25:E30)</f>
        <v>1100</v>
      </c>
      <c r="F24" s="72">
        <f>SUM(F25:F30)</f>
        <v>889.18000000000006</v>
      </c>
    </row>
    <row r="25" spans="1:10" x14ac:dyDescent="0.2">
      <c r="A25" s="15"/>
      <c r="B25" s="15">
        <v>631</v>
      </c>
      <c r="C25" s="15"/>
      <c r="D25" s="15" t="s">
        <v>188</v>
      </c>
      <c r="E25" s="72">
        <v>30</v>
      </c>
      <c r="F25" s="72">
        <v>0</v>
      </c>
    </row>
    <row r="26" spans="1:10" x14ac:dyDescent="0.2">
      <c r="A26" s="15"/>
      <c r="B26" s="15">
        <v>632001</v>
      </c>
      <c r="C26" s="15"/>
      <c r="D26" s="15" t="s">
        <v>189</v>
      </c>
      <c r="E26" s="72">
        <v>250</v>
      </c>
      <c r="F26" s="72">
        <v>248</v>
      </c>
    </row>
    <row r="27" spans="1:10" x14ac:dyDescent="0.2">
      <c r="A27" s="15"/>
      <c r="B27" s="15">
        <v>632003</v>
      </c>
      <c r="C27" s="15"/>
      <c r="D27" s="15" t="s">
        <v>190</v>
      </c>
      <c r="E27" s="72">
        <v>270</v>
      </c>
      <c r="F27" s="72">
        <v>118.37</v>
      </c>
    </row>
    <row r="28" spans="1:10" x14ac:dyDescent="0.2">
      <c r="A28" s="15"/>
      <c r="B28" s="15">
        <v>633006</v>
      </c>
      <c r="C28" s="15"/>
      <c r="D28" s="15" t="s">
        <v>191</v>
      </c>
      <c r="E28" s="72">
        <v>60</v>
      </c>
      <c r="F28" s="72">
        <v>60</v>
      </c>
    </row>
    <row r="29" spans="1:10" x14ac:dyDescent="0.2">
      <c r="A29" s="15"/>
      <c r="B29" s="15">
        <v>637014</v>
      </c>
      <c r="C29" s="15"/>
      <c r="D29" s="15" t="s">
        <v>192</v>
      </c>
      <c r="E29" s="72">
        <v>390</v>
      </c>
      <c r="F29" s="72">
        <v>353.6</v>
      </c>
    </row>
    <row r="30" spans="1:10" x14ac:dyDescent="0.2">
      <c r="A30" s="15"/>
      <c r="B30" s="15">
        <v>637016</v>
      </c>
      <c r="C30" s="15"/>
      <c r="D30" s="15" t="s">
        <v>193</v>
      </c>
      <c r="E30" s="72">
        <v>100</v>
      </c>
      <c r="F30" s="72">
        <v>109.21</v>
      </c>
    </row>
    <row r="31" spans="1:10" ht="13.5" thickBot="1" x14ac:dyDescent="0.25">
      <c r="A31" s="15"/>
      <c r="B31" s="15">
        <v>640</v>
      </c>
      <c r="C31" s="15"/>
      <c r="D31" s="15" t="s">
        <v>187</v>
      </c>
      <c r="E31" s="72">
        <v>130</v>
      </c>
      <c r="F31" s="72">
        <v>0</v>
      </c>
    </row>
    <row r="32" spans="1:10" ht="13.5" thickBot="1" x14ac:dyDescent="0.25">
      <c r="A32" s="64" t="s">
        <v>19</v>
      </c>
      <c r="B32" s="65"/>
      <c r="C32" s="65"/>
      <c r="D32" s="65"/>
      <c r="E32" s="154">
        <f>E22+E23+E24+E31</f>
        <v>12700</v>
      </c>
      <c r="F32" s="154">
        <f>F22+F23+F24+F31</f>
        <v>12083.570000000002</v>
      </c>
    </row>
    <row r="33" spans="1:10" ht="13.5" thickBot="1" x14ac:dyDescent="0.25">
      <c r="A33" s="64" t="s">
        <v>20</v>
      </c>
      <c r="B33" s="65"/>
      <c r="C33" s="65"/>
      <c r="D33" s="65"/>
      <c r="E33" s="154"/>
      <c r="F33" s="155"/>
    </row>
    <row r="34" spans="1:10" ht="13.5" thickBot="1" x14ac:dyDescent="0.25">
      <c r="A34" s="66" t="s">
        <v>21</v>
      </c>
      <c r="B34" s="65"/>
      <c r="C34" s="65"/>
      <c r="D34" s="65"/>
      <c r="E34" s="156">
        <f>E32</f>
        <v>12700</v>
      </c>
      <c r="F34" s="157">
        <f>F32</f>
        <v>12083.570000000002</v>
      </c>
    </row>
    <row r="38" spans="1:10" ht="15.75" x14ac:dyDescent="0.25">
      <c r="A38" s="56" t="s">
        <v>26</v>
      </c>
      <c r="B38" s="57"/>
      <c r="C38" s="57"/>
      <c r="D38" s="57"/>
      <c r="E38" s="57"/>
      <c r="F38" s="57"/>
      <c r="G38" s="57"/>
      <c r="H38" s="80"/>
      <c r="I38" s="80"/>
      <c r="J38" s="80"/>
    </row>
    <row r="39" spans="1:10" x14ac:dyDescent="0.2">
      <c r="A39" s="18"/>
    </row>
    <row r="40" spans="1:10" ht="21.75" customHeight="1" x14ac:dyDescent="0.2">
      <c r="A40" s="491" t="s">
        <v>27</v>
      </c>
      <c r="B40" s="491"/>
      <c r="C40" s="491"/>
      <c r="D40" s="99" t="s">
        <v>28</v>
      </c>
      <c r="E40" s="19" t="s">
        <v>74</v>
      </c>
      <c r="F40" s="19" t="s">
        <v>60</v>
      </c>
    </row>
    <row r="41" spans="1:10" ht="36" customHeight="1" x14ac:dyDescent="0.2">
      <c r="A41" s="551" t="s">
        <v>194</v>
      </c>
      <c r="B41" s="552"/>
      <c r="C41" s="553"/>
      <c r="D41" s="145" t="s">
        <v>195</v>
      </c>
      <c r="E41" s="148" t="s">
        <v>196</v>
      </c>
      <c r="F41" s="148" t="s">
        <v>197</v>
      </c>
    </row>
    <row r="42" spans="1:10" ht="12.75" customHeight="1" x14ac:dyDescent="0.2">
      <c r="E42" s="8"/>
      <c r="F42" s="8"/>
      <c r="G42" s="8"/>
    </row>
    <row r="43" spans="1:10" ht="18" customHeight="1" x14ac:dyDescent="0.2">
      <c r="A43" s="20" t="s">
        <v>32</v>
      </c>
      <c r="H43" s="90"/>
      <c r="I43" s="90"/>
      <c r="J43" s="90"/>
    </row>
    <row r="44" spans="1:10" ht="84" x14ac:dyDescent="0.2">
      <c r="A44" s="89" t="s">
        <v>62</v>
      </c>
      <c r="B44" s="488" t="s">
        <v>198</v>
      </c>
      <c r="C44" s="489"/>
      <c r="D44" s="489"/>
      <c r="E44" s="489"/>
      <c r="F44" s="490"/>
    </row>
    <row r="45" spans="1:10" ht="14.25" customHeight="1" x14ac:dyDescent="0.2"/>
    <row r="46" spans="1:10" ht="24" customHeight="1" x14ac:dyDescent="0.2">
      <c r="A46" s="89" t="s">
        <v>86</v>
      </c>
      <c r="B46" s="476" t="s">
        <v>98</v>
      </c>
      <c r="C46" s="477"/>
      <c r="D46" s="477"/>
      <c r="E46" s="477"/>
      <c r="F46" s="478"/>
    </row>
    <row r="47" spans="1:10" ht="48.75" customHeight="1" x14ac:dyDescent="0.2"/>
  </sheetData>
  <mergeCells count="14">
    <mergeCell ref="B44:F44"/>
    <mergeCell ref="B46:F46"/>
    <mergeCell ref="C13:D13"/>
    <mergeCell ref="C14:D14"/>
    <mergeCell ref="C16:G16"/>
    <mergeCell ref="C17:G17"/>
    <mergeCell ref="A40:C40"/>
    <mergeCell ref="A41:C41"/>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topLeftCell="A10" zoomScaleNormal="100" workbookViewId="0">
      <selection activeCell="B39" sqref="B39"/>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4</v>
      </c>
      <c r="D4" s="469" t="s">
        <v>124</v>
      </c>
      <c r="E4" s="470"/>
      <c r="F4" s="470"/>
      <c r="G4" s="471"/>
    </row>
    <row r="5" spans="1:10" ht="13.5" thickBot="1" x14ac:dyDescent="0.25">
      <c r="A5" s="41" t="s">
        <v>4</v>
      </c>
      <c r="B5" s="2"/>
      <c r="C5" s="84" t="s">
        <v>199</v>
      </c>
      <c r="D5" s="91" t="s">
        <v>200</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c r="C22" s="151"/>
      <c r="D22" s="153"/>
      <c r="E22" s="72"/>
      <c r="F22" s="72"/>
    </row>
    <row r="23" spans="1:10" x14ac:dyDescent="0.2">
      <c r="A23" s="15"/>
      <c r="B23" s="15"/>
      <c r="C23" s="15"/>
      <c r="D23" s="15"/>
      <c r="E23" s="72"/>
      <c r="F23" s="72"/>
    </row>
    <row r="24" spans="1:10" x14ac:dyDescent="0.2">
      <c r="A24" s="15"/>
      <c r="B24" s="15"/>
      <c r="C24" s="15"/>
      <c r="D24" s="15"/>
      <c r="E24" s="72"/>
      <c r="F24" s="72"/>
    </row>
    <row r="25" spans="1:10" ht="13.5" thickBot="1" x14ac:dyDescent="0.25">
      <c r="A25" s="15"/>
      <c r="B25" s="15"/>
      <c r="C25" s="15"/>
      <c r="D25" s="15"/>
      <c r="E25" s="72"/>
      <c r="F25" s="72"/>
    </row>
    <row r="26" spans="1:10" ht="13.5" thickBot="1" x14ac:dyDescent="0.25">
      <c r="A26" s="64" t="s">
        <v>19</v>
      </c>
      <c r="B26" s="65"/>
      <c r="C26" s="65"/>
      <c r="D26" s="65"/>
      <c r="E26" s="154"/>
      <c r="F26" s="154"/>
    </row>
    <row r="27" spans="1:10" ht="13.5" thickBot="1" x14ac:dyDescent="0.25">
      <c r="A27" s="64" t="s">
        <v>20</v>
      </c>
      <c r="B27" s="65"/>
      <c r="C27" s="65"/>
      <c r="D27" s="65"/>
      <c r="E27" s="154"/>
      <c r="F27" s="155"/>
    </row>
    <row r="28" spans="1:10" ht="13.5" thickBot="1" x14ac:dyDescent="0.25">
      <c r="A28" s="66" t="s">
        <v>21</v>
      </c>
      <c r="B28" s="65"/>
      <c r="C28" s="65"/>
      <c r="D28" s="65"/>
      <c r="E28" s="156">
        <f>E26</f>
        <v>0</v>
      </c>
      <c r="F28" s="157">
        <f>F26</f>
        <v>0</v>
      </c>
    </row>
    <row r="32" spans="1:10" ht="15.75" x14ac:dyDescent="0.25">
      <c r="A32" s="56" t="s">
        <v>26</v>
      </c>
      <c r="B32" s="57"/>
      <c r="C32" s="57"/>
      <c r="D32" s="57"/>
      <c r="E32" s="57"/>
      <c r="F32" s="57"/>
      <c r="G32" s="57"/>
      <c r="H32" s="80"/>
      <c r="I32" s="80"/>
      <c r="J32" s="80"/>
    </row>
    <row r="33" spans="1:10" x14ac:dyDescent="0.2">
      <c r="A33" s="18"/>
    </row>
    <row r="34" spans="1:10" ht="21.75" customHeight="1" x14ac:dyDescent="0.2">
      <c r="A34" s="491" t="s">
        <v>27</v>
      </c>
      <c r="B34" s="491"/>
      <c r="C34" s="491"/>
      <c r="D34" s="99" t="s">
        <v>28</v>
      </c>
      <c r="E34" s="19" t="s">
        <v>74</v>
      </c>
      <c r="F34" s="19" t="s">
        <v>60</v>
      </c>
    </row>
    <row r="35" spans="1:10" ht="36" customHeight="1" x14ac:dyDescent="0.2">
      <c r="A35" s="551" t="s">
        <v>201</v>
      </c>
      <c r="B35" s="552"/>
      <c r="C35" s="553"/>
      <c r="D35" s="145" t="s">
        <v>204</v>
      </c>
      <c r="E35" s="158" t="s">
        <v>202</v>
      </c>
      <c r="F35" s="147" t="s">
        <v>203</v>
      </c>
    </row>
    <row r="36" spans="1:10" ht="12.75" customHeight="1" x14ac:dyDescent="0.2">
      <c r="E36" s="8"/>
      <c r="F36" s="8"/>
      <c r="G36" s="8"/>
    </row>
    <row r="37" spans="1:10" ht="18" customHeight="1" x14ac:dyDescent="0.2">
      <c r="A37" s="20" t="s">
        <v>32</v>
      </c>
      <c r="H37" s="90"/>
      <c r="I37" s="90"/>
      <c r="J37" s="90"/>
    </row>
    <row r="38" spans="1:10" ht="84" x14ac:dyDescent="0.2">
      <c r="A38" s="89" t="s">
        <v>62</v>
      </c>
      <c r="B38" s="488" t="s">
        <v>205</v>
      </c>
      <c r="C38" s="489"/>
      <c r="D38" s="489"/>
      <c r="E38" s="489"/>
      <c r="F38" s="490"/>
    </row>
    <row r="39" spans="1:10" ht="14.25" customHeight="1" x14ac:dyDescent="0.2"/>
    <row r="40" spans="1:10" ht="24" customHeight="1" x14ac:dyDescent="0.2">
      <c r="A40" s="89" t="s">
        <v>86</v>
      </c>
      <c r="B40" s="476" t="s">
        <v>98</v>
      </c>
      <c r="C40" s="477"/>
      <c r="D40" s="477"/>
      <c r="E40" s="477"/>
      <c r="F40" s="478"/>
    </row>
    <row r="41" spans="1:10" ht="48.75" customHeight="1" x14ac:dyDescent="0.2"/>
  </sheetData>
  <mergeCells count="14">
    <mergeCell ref="B38:F38"/>
    <mergeCell ref="B40:F40"/>
    <mergeCell ref="C13:D13"/>
    <mergeCell ref="C14:D14"/>
    <mergeCell ref="C16:G16"/>
    <mergeCell ref="C17:G17"/>
    <mergeCell ref="A34:C34"/>
    <mergeCell ref="A35:C35"/>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zoomScaleNormal="100" workbookViewId="0">
      <selection activeCell="C5" sqref="C5"/>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4</v>
      </c>
      <c r="D4" s="469" t="s">
        <v>124</v>
      </c>
      <c r="E4" s="470"/>
      <c r="F4" s="470"/>
      <c r="G4" s="471"/>
    </row>
    <row r="5" spans="1:10" ht="13.5" thickBot="1" x14ac:dyDescent="0.25">
      <c r="A5" s="41" t="s">
        <v>4</v>
      </c>
      <c r="B5" s="2"/>
      <c r="C5" s="84" t="s">
        <v>185</v>
      </c>
      <c r="D5" s="91" t="s">
        <v>186</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10.52</v>
      </c>
      <c r="D12" s="465"/>
      <c r="E12" s="2"/>
      <c r="F12" s="2"/>
    </row>
    <row r="13" spans="1:10" ht="13.5" thickBot="1" x14ac:dyDescent="0.25">
      <c r="A13" s="40" t="s">
        <v>8</v>
      </c>
      <c r="B13" s="2"/>
      <c r="C13" s="464">
        <v>10.52</v>
      </c>
      <c r="D13" s="465"/>
      <c r="E13" s="2"/>
      <c r="F13" s="2"/>
    </row>
    <row r="14" spans="1:10" ht="13.5" thickBot="1" x14ac:dyDescent="0.25">
      <c r="A14" s="41" t="s">
        <v>9</v>
      </c>
      <c r="B14" s="2"/>
      <c r="C14" s="464">
        <v>10.111000000000001</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610</v>
      </c>
      <c r="C22" s="151"/>
      <c r="D22" s="153" t="s">
        <v>40</v>
      </c>
      <c r="E22" s="72">
        <v>6220</v>
      </c>
      <c r="F22" s="72">
        <v>6065.65</v>
      </c>
    </row>
    <row r="23" spans="1:10" s="7" customFormat="1" x14ac:dyDescent="0.2">
      <c r="A23" s="10"/>
      <c r="B23" s="152">
        <v>620</v>
      </c>
      <c r="C23" s="151"/>
      <c r="D23" s="153" t="s">
        <v>41</v>
      </c>
      <c r="E23" s="72">
        <v>2170</v>
      </c>
      <c r="F23" s="72">
        <v>2116.25</v>
      </c>
    </row>
    <row r="24" spans="1:10" s="7" customFormat="1" x14ac:dyDescent="0.2">
      <c r="A24" s="10"/>
      <c r="B24" s="152">
        <v>630</v>
      </c>
      <c r="C24" s="151"/>
      <c r="D24" s="153" t="s">
        <v>59</v>
      </c>
      <c r="E24" s="72">
        <f>SUM(E25:E32)</f>
        <v>2030</v>
      </c>
      <c r="F24" s="72">
        <f>SUM(F25:F32)</f>
        <v>1929</v>
      </c>
    </row>
    <row r="25" spans="1:10" x14ac:dyDescent="0.2">
      <c r="A25" s="15"/>
      <c r="B25" s="15">
        <v>631</v>
      </c>
      <c r="C25" s="15"/>
      <c r="D25" s="15" t="s">
        <v>188</v>
      </c>
      <c r="E25" s="72">
        <v>100</v>
      </c>
      <c r="F25" s="72">
        <v>0</v>
      </c>
    </row>
    <row r="26" spans="1:10" x14ac:dyDescent="0.2">
      <c r="A26" s="15"/>
      <c r="B26" s="15">
        <v>632001</v>
      </c>
      <c r="C26" s="15"/>
      <c r="D26" s="15" t="s">
        <v>189</v>
      </c>
      <c r="E26" s="72">
        <v>500</v>
      </c>
      <c r="F26" s="72">
        <v>480</v>
      </c>
    </row>
    <row r="27" spans="1:10" x14ac:dyDescent="0.2">
      <c r="A27" s="15"/>
      <c r="B27" s="15">
        <v>632002</v>
      </c>
      <c r="C27" s="15"/>
      <c r="D27" s="15" t="s">
        <v>206</v>
      </c>
      <c r="E27" s="72">
        <v>100</v>
      </c>
      <c r="F27" s="72">
        <v>96</v>
      </c>
    </row>
    <row r="28" spans="1:10" x14ac:dyDescent="0.2">
      <c r="A28" s="15"/>
      <c r="B28" s="15">
        <v>632003</v>
      </c>
      <c r="C28" s="15"/>
      <c r="D28" s="15" t="s">
        <v>190</v>
      </c>
      <c r="E28" s="72">
        <v>400</v>
      </c>
      <c r="F28" s="72">
        <v>82.62</v>
      </c>
    </row>
    <row r="29" spans="1:10" x14ac:dyDescent="0.2">
      <c r="A29" s="15"/>
      <c r="B29" s="15">
        <v>633002</v>
      </c>
      <c r="C29" s="15"/>
      <c r="D29" s="15" t="s">
        <v>207</v>
      </c>
      <c r="E29" s="72">
        <v>0</v>
      </c>
      <c r="F29" s="72">
        <v>340.02</v>
      </c>
    </row>
    <row r="30" spans="1:10" x14ac:dyDescent="0.2">
      <c r="A30" s="15"/>
      <c r="B30" s="15">
        <v>633006</v>
      </c>
      <c r="C30" s="15"/>
      <c r="D30" s="15" t="s">
        <v>191</v>
      </c>
      <c r="E30" s="72">
        <v>500</v>
      </c>
      <c r="F30" s="72">
        <v>500</v>
      </c>
    </row>
    <row r="31" spans="1:10" x14ac:dyDescent="0.2">
      <c r="A31" s="15"/>
      <c r="B31" s="15">
        <v>637014</v>
      </c>
      <c r="C31" s="15"/>
      <c r="D31" s="15" t="s">
        <v>192</v>
      </c>
      <c r="E31" s="72">
        <v>330</v>
      </c>
      <c r="F31" s="72">
        <v>350.2</v>
      </c>
    </row>
    <row r="32" spans="1:10" x14ac:dyDescent="0.2">
      <c r="A32" s="15"/>
      <c r="B32" s="15">
        <v>637016</v>
      </c>
      <c r="C32" s="15"/>
      <c r="D32" s="15" t="s">
        <v>193</v>
      </c>
      <c r="E32" s="72">
        <v>100</v>
      </c>
      <c r="F32" s="72">
        <v>80.16</v>
      </c>
    </row>
    <row r="33" spans="1:10" ht="13.5" thickBot="1" x14ac:dyDescent="0.25">
      <c r="A33" s="15"/>
      <c r="B33" s="15">
        <v>640</v>
      </c>
      <c r="C33" s="15"/>
      <c r="D33" s="15" t="s">
        <v>187</v>
      </c>
      <c r="E33" s="72">
        <v>100</v>
      </c>
      <c r="F33" s="72">
        <v>0</v>
      </c>
    </row>
    <row r="34" spans="1:10" ht="13.5" thickBot="1" x14ac:dyDescent="0.25">
      <c r="A34" s="64" t="s">
        <v>19</v>
      </c>
      <c r="B34" s="65"/>
      <c r="C34" s="65"/>
      <c r="D34" s="65"/>
      <c r="E34" s="154">
        <f>E22+E23+E24+E33</f>
        <v>10520</v>
      </c>
      <c r="F34" s="154">
        <f>F22+F23+F24+F33</f>
        <v>10110.9</v>
      </c>
    </row>
    <row r="35" spans="1:10" ht="13.5" thickBot="1" x14ac:dyDescent="0.25">
      <c r="A35" s="64" t="s">
        <v>20</v>
      </c>
      <c r="B35" s="65"/>
      <c r="C35" s="65"/>
      <c r="D35" s="65"/>
      <c r="E35" s="154"/>
      <c r="F35" s="155"/>
    </row>
    <row r="36" spans="1:10" ht="13.5" thickBot="1" x14ac:dyDescent="0.25">
      <c r="A36" s="66" t="s">
        <v>21</v>
      </c>
      <c r="B36" s="65"/>
      <c r="C36" s="65"/>
      <c r="D36" s="65"/>
      <c r="E36" s="156">
        <f>E34</f>
        <v>10520</v>
      </c>
      <c r="F36" s="157">
        <f>F34</f>
        <v>10110.9</v>
      </c>
    </row>
    <row r="40" spans="1:10" ht="15.75" x14ac:dyDescent="0.25">
      <c r="A40" s="56" t="s">
        <v>26</v>
      </c>
      <c r="B40" s="57"/>
      <c r="C40" s="57"/>
      <c r="D40" s="57"/>
      <c r="E40" s="57"/>
      <c r="F40" s="57"/>
      <c r="G40" s="57"/>
      <c r="H40" s="80"/>
      <c r="I40" s="80"/>
      <c r="J40" s="80"/>
    </row>
    <row r="41" spans="1:10" x14ac:dyDescent="0.2">
      <c r="A41" s="18"/>
    </row>
    <row r="42" spans="1:10" ht="21.75" customHeight="1" x14ac:dyDescent="0.2">
      <c r="A42" s="491" t="s">
        <v>27</v>
      </c>
      <c r="B42" s="491"/>
      <c r="C42" s="491"/>
      <c r="D42" s="99" t="s">
        <v>28</v>
      </c>
      <c r="E42" s="19" t="s">
        <v>74</v>
      </c>
      <c r="F42" s="19" t="s">
        <v>60</v>
      </c>
    </row>
    <row r="43" spans="1:10" ht="109.5" customHeight="1" x14ac:dyDescent="0.2">
      <c r="A43" s="551" t="s">
        <v>208</v>
      </c>
      <c r="B43" s="552"/>
      <c r="C43" s="553"/>
      <c r="D43" s="145" t="s">
        <v>209</v>
      </c>
      <c r="E43" s="148" t="s">
        <v>210</v>
      </c>
      <c r="F43" s="148" t="s">
        <v>210</v>
      </c>
    </row>
    <row r="44" spans="1:10" ht="12.75" customHeight="1" x14ac:dyDescent="0.2">
      <c r="E44" s="8"/>
      <c r="F44" s="8"/>
      <c r="G44" s="8"/>
    </row>
    <row r="45" spans="1:10" ht="18" customHeight="1" x14ac:dyDescent="0.2">
      <c r="A45" s="20" t="s">
        <v>32</v>
      </c>
      <c r="H45" s="90"/>
      <c r="I45" s="90"/>
      <c r="J45" s="90"/>
    </row>
    <row r="46" spans="1:10" ht="84" x14ac:dyDescent="0.2">
      <c r="A46" s="89" t="s">
        <v>62</v>
      </c>
      <c r="B46" s="488" t="s">
        <v>211</v>
      </c>
      <c r="C46" s="489"/>
      <c r="D46" s="489"/>
      <c r="E46" s="489"/>
      <c r="F46" s="490"/>
    </row>
    <row r="47" spans="1:10" ht="14.25" customHeight="1" x14ac:dyDescent="0.2"/>
    <row r="48" spans="1:10" ht="24" customHeight="1" x14ac:dyDescent="0.2">
      <c r="A48" s="89" t="s">
        <v>86</v>
      </c>
      <c r="B48" s="476" t="s">
        <v>98</v>
      </c>
      <c r="C48" s="477"/>
      <c r="D48" s="477"/>
      <c r="E48" s="477"/>
      <c r="F48" s="478"/>
    </row>
    <row r="49" ht="48.75" customHeight="1" x14ac:dyDescent="0.2"/>
  </sheetData>
  <mergeCells count="14">
    <mergeCell ref="B46:F46"/>
    <mergeCell ref="B48:F48"/>
    <mergeCell ref="C13:D13"/>
    <mergeCell ref="C14:D14"/>
    <mergeCell ref="C16:G16"/>
    <mergeCell ref="C17:G17"/>
    <mergeCell ref="A42:C42"/>
    <mergeCell ref="A43:C43"/>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topLeftCell="A3" zoomScaleNormal="100" workbookViewId="0">
      <selection activeCell="F33" sqref="F33"/>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4</v>
      </c>
      <c r="D4" s="469" t="s">
        <v>124</v>
      </c>
      <c r="E4" s="470"/>
      <c r="F4" s="470"/>
      <c r="G4" s="471"/>
    </row>
    <row r="5" spans="1:10" ht="13.5" thickBot="1" x14ac:dyDescent="0.25">
      <c r="A5" s="41" t="s">
        <v>4</v>
      </c>
      <c r="B5" s="2"/>
      <c r="C5" s="84" t="s">
        <v>719</v>
      </c>
      <c r="D5" s="91" t="s">
        <v>720</v>
      </c>
      <c r="E5" s="92"/>
      <c r="F5" s="92"/>
      <c r="G5" s="93"/>
    </row>
    <row r="6" spans="1:10" ht="13.5" thickBot="1" x14ac:dyDescent="0.25">
      <c r="A6" s="4"/>
      <c r="B6" s="2"/>
      <c r="C6" s="2"/>
      <c r="D6" s="2"/>
      <c r="E6" s="2"/>
      <c r="F6" s="2"/>
    </row>
    <row r="7" spans="1:10" ht="13.5" thickBot="1" x14ac:dyDescent="0.25">
      <c r="A7" s="40" t="s">
        <v>5</v>
      </c>
      <c r="B7" s="2"/>
      <c r="C7" s="472" t="s">
        <v>721</v>
      </c>
      <c r="D7" s="473"/>
      <c r="E7" s="473"/>
      <c r="F7" s="473"/>
      <c r="G7" s="474"/>
    </row>
    <row r="8" spans="1:10" ht="13.5" thickBot="1" x14ac:dyDescent="0.25">
      <c r="A8" s="41" t="s">
        <v>36</v>
      </c>
      <c r="B8" s="2"/>
      <c r="C8" s="310" t="s">
        <v>87</v>
      </c>
      <c r="D8" s="311"/>
      <c r="E8" s="311"/>
      <c r="F8" s="311"/>
      <c r="G8" s="312"/>
    </row>
    <row r="9" spans="1:10" ht="13.5" thickBot="1" x14ac:dyDescent="0.25">
      <c r="A9" s="41" t="s">
        <v>6</v>
      </c>
      <c r="B9" s="2"/>
      <c r="C9" s="472" t="s">
        <v>722</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c r="C22" s="151"/>
      <c r="D22" s="153"/>
      <c r="E22" s="72"/>
      <c r="F22" s="72"/>
    </row>
    <row r="23" spans="1:10" ht="13.5" thickBot="1" x14ac:dyDescent="0.25">
      <c r="A23" s="15"/>
      <c r="B23" s="15"/>
      <c r="C23" s="15"/>
      <c r="D23" s="15"/>
      <c r="E23" s="72"/>
      <c r="F23" s="72"/>
    </row>
    <row r="24" spans="1:10" ht="13.5" thickBot="1" x14ac:dyDescent="0.25">
      <c r="A24" s="64" t="s">
        <v>19</v>
      </c>
      <c r="B24" s="65"/>
      <c r="C24" s="65"/>
      <c r="D24" s="65"/>
      <c r="E24" s="154"/>
      <c r="F24" s="154"/>
    </row>
    <row r="25" spans="1:10" ht="13.5" thickBot="1" x14ac:dyDescent="0.25">
      <c r="A25" s="64" t="s">
        <v>20</v>
      </c>
      <c r="B25" s="65"/>
      <c r="C25" s="65"/>
      <c r="D25" s="65"/>
      <c r="E25" s="154"/>
      <c r="F25" s="155"/>
    </row>
    <row r="26" spans="1:10" ht="13.5" thickBot="1" x14ac:dyDescent="0.25">
      <c r="A26" s="66" t="s">
        <v>21</v>
      </c>
      <c r="B26" s="65"/>
      <c r="C26" s="65"/>
      <c r="D26" s="65"/>
      <c r="E26" s="156">
        <f>E24</f>
        <v>0</v>
      </c>
      <c r="F26" s="157">
        <f>F24</f>
        <v>0</v>
      </c>
    </row>
    <row r="30" spans="1:10" ht="15.75" x14ac:dyDescent="0.25">
      <c r="A30" s="56" t="s">
        <v>26</v>
      </c>
      <c r="B30" s="57"/>
      <c r="C30" s="57"/>
      <c r="D30" s="57"/>
      <c r="E30" s="57"/>
      <c r="F30" s="57"/>
      <c r="G30" s="57"/>
      <c r="H30" s="80"/>
      <c r="I30" s="80"/>
      <c r="J30" s="80"/>
    </row>
    <row r="31" spans="1:10" x14ac:dyDescent="0.2">
      <c r="A31" s="18"/>
    </row>
    <row r="32" spans="1:10" ht="21.75" customHeight="1" x14ac:dyDescent="0.2">
      <c r="A32" s="491" t="s">
        <v>27</v>
      </c>
      <c r="B32" s="491"/>
      <c r="C32" s="491"/>
      <c r="D32" s="313" t="s">
        <v>28</v>
      </c>
      <c r="E32" s="19" t="s">
        <v>74</v>
      </c>
      <c r="F32" s="19" t="s">
        <v>60</v>
      </c>
    </row>
    <row r="33" spans="1:10" ht="109.5" customHeight="1" x14ac:dyDescent="0.2">
      <c r="A33" s="551" t="s">
        <v>723</v>
      </c>
      <c r="B33" s="552"/>
      <c r="C33" s="553"/>
      <c r="D33" s="318" t="s">
        <v>724</v>
      </c>
      <c r="E33" s="148" t="s">
        <v>725</v>
      </c>
      <c r="F33" s="148" t="s">
        <v>725</v>
      </c>
    </row>
    <row r="34" spans="1:10" ht="12.75" customHeight="1" x14ac:dyDescent="0.2">
      <c r="E34" s="8"/>
      <c r="F34" s="8"/>
      <c r="G34" s="8"/>
    </row>
    <row r="35" spans="1:10" ht="18" customHeight="1" x14ac:dyDescent="0.2">
      <c r="A35" s="20" t="s">
        <v>32</v>
      </c>
      <c r="H35" s="90"/>
      <c r="I35" s="90"/>
      <c r="J35" s="90"/>
    </row>
    <row r="36" spans="1:10" ht="84" x14ac:dyDescent="0.2">
      <c r="A36" s="89" t="s">
        <v>62</v>
      </c>
      <c r="B36" s="488" t="s">
        <v>211</v>
      </c>
      <c r="C36" s="489"/>
      <c r="D36" s="489"/>
      <c r="E36" s="489"/>
      <c r="F36" s="490"/>
    </row>
    <row r="37" spans="1:10" ht="14.25" customHeight="1" x14ac:dyDescent="0.2"/>
    <row r="38" spans="1:10" ht="24" customHeight="1" x14ac:dyDescent="0.2">
      <c r="A38" s="89" t="s">
        <v>86</v>
      </c>
      <c r="B38" s="476" t="s">
        <v>98</v>
      </c>
      <c r="C38" s="477"/>
      <c r="D38" s="477"/>
      <c r="E38" s="477"/>
      <c r="F38" s="478"/>
    </row>
    <row r="39" spans="1:10" ht="48.75" customHeight="1" x14ac:dyDescent="0.2"/>
  </sheetData>
  <mergeCells count="14">
    <mergeCell ref="B36:F36"/>
    <mergeCell ref="B38:F38"/>
    <mergeCell ref="C13:D13"/>
    <mergeCell ref="C14:D14"/>
    <mergeCell ref="C16:G16"/>
    <mergeCell ref="C17:G17"/>
    <mergeCell ref="A32:C32"/>
    <mergeCell ref="A33:C33"/>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topLeftCell="E7" workbookViewId="0">
      <selection activeCell="E37" sqref="E37:G39"/>
    </sheetView>
  </sheetViews>
  <sheetFormatPr defaultRowHeight="12.75" x14ac:dyDescent="0.2"/>
  <cols>
    <col min="1" max="1" width="34.42578125" hidden="1" customWidth="1"/>
    <col min="2" max="2" width="2.140625" hidden="1" customWidth="1"/>
    <col min="3" max="4" width="0" hidden="1" customWidth="1"/>
    <col min="5" max="5" width="18.85546875" customWidth="1"/>
    <col min="6" max="6" width="8.2851562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110">
        <v>4</v>
      </c>
      <c r="H4" s="121" t="s">
        <v>124</v>
      </c>
      <c r="I4" s="124"/>
      <c r="J4" s="125"/>
      <c r="K4" s="32"/>
    </row>
    <row r="5" spans="1:11" ht="13.5" thickBot="1" x14ac:dyDescent="0.25">
      <c r="A5" s="31"/>
      <c r="B5" s="6"/>
      <c r="C5" s="6"/>
      <c r="D5" s="32"/>
      <c r="E5" s="41" t="s">
        <v>4</v>
      </c>
      <c r="F5" s="2"/>
      <c r="G5" s="161">
        <v>42494</v>
      </c>
      <c r="H5" s="111" t="s">
        <v>332</v>
      </c>
      <c r="I5" s="131"/>
      <c r="J5" s="13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347</v>
      </c>
      <c r="H7" s="515"/>
      <c r="I7" s="515"/>
      <c r="J7" s="125"/>
      <c r="K7" s="32"/>
    </row>
    <row r="8" spans="1:11" ht="13.5" thickBot="1" x14ac:dyDescent="0.25">
      <c r="A8" s="31"/>
      <c r="B8" s="6"/>
      <c r="C8" s="32"/>
      <c r="D8" s="32"/>
      <c r="E8" s="41" t="s">
        <v>36</v>
      </c>
      <c r="F8" s="2"/>
      <c r="G8" s="514" t="s">
        <v>87</v>
      </c>
      <c r="H8" s="515"/>
      <c r="I8" s="515"/>
      <c r="J8" s="125"/>
      <c r="K8" s="32"/>
    </row>
    <row r="9" spans="1:11" ht="13.5" thickBot="1" x14ac:dyDescent="0.25">
      <c r="A9" s="31"/>
      <c r="B9" s="6"/>
      <c r="C9" s="32"/>
      <c r="D9" s="32"/>
      <c r="E9" s="41" t="s">
        <v>6</v>
      </c>
      <c r="F9" s="2"/>
      <c r="G9" s="123" t="s">
        <v>333</v>
      </c>
      <c r="H9" s="124"/>
      <c r="I9" s="124"/>
      <c r="J9" s="125"/>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129"/>
      <c r="H14" s="130">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123" t="s">
        <v>334</v>
      </c>
      <c r="H16" s="124"/>
      <c r="I16" s="124"/>
      <c r="J16" s="125"/>
      <c r="K16" s="27"/>
    </row>
    <row r="17" spans="1:11" ht="13.5" thickBot="1" x14ac:dyDescent="0.25">
      <c r="A17" s="31"/>
      <c r="B17" s="6"/>
      <c r="C17" s="32"/>
      <c r="D17" s="32"/>
      <c r="E17" s="41" t="s">
        <v>11</v>
      </c>
      <c r="F17" s="2"/>
      <c r="G17" s="514" t="s">
        <v>335</v>
      </c>
      <c r="H17" s="515"/>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SUM(I23:I25)</f>
        <v>6050</v>
      </c>
      <c r="J22" s="67">
        <f>SUM(J23:J25)</f>
        <v>2938.52</v>
      </c>
    </row>
    <row r="23" spans="1:11" s="8" customFormat="1" ht="11.25" x14ac:dyDescent="0.2">
      <c r="E23" s="14"/>
      <c r="F23" s="14">
        <v>633004</v>
      </c>
      <c r="G23" s="14"/>
      <c r="H23" s="14" t="s">
        <v>338</v>
      </c>
      <c r="I23" s="68">
        <v>779</v>
      </c>
      <c r="J23" s="68">
        <v>171</v>
      </c>
    </row>
    <row r="24" spans="1:11" s="8" customFormat="1" ht="11.25" x14ac:dyDescent="0.2">
      <c r="E24" s="14"/>
      <c r="F24" s="14">
        <v>633006</v>
      </c>
      <c r="G24" s="14"/>
      <c r="H24" s="14" t="s">
        <v>191</v>
      </c>
      <c r="I24" s="68">
        <v>1771</v>
      </c>
      <c r="J24" s="68">
        <v>1205.52</v>
      </c>
    </row>
    <row r="25" spans="1:11" s="8" customFormat="1" ht="11.25" x14ac:dyDescent="0.2">
      <c r="E25" s="14"/>
      <c r="F25" s="14">
        <v>637004</v>
      </c>
      <c r="G25" s="14"/>
      <c r="H25" s="14" t="s">
        <v>212</v>
      </c>
      <c r="I25" s="68">
        <v>3500</v>
      </c>
      <c r="J25" s="68">
        <v>1562</v>
      </c>
    </row>
    <row r="26" spans="1:11" s="8" customFormat="1" ht="12" thickBot="1" x14ac:dyDescent="0.25">
      <c r="E26" s="15"/>
      <c r="F26" s="15"/>
      <c r="G26" s="15"/>
      <c r="H26" s="15"/>
      <c r="I26" s="72"/>
      <c r="J26" s="72"/>
    </row>
    <row r="27" spans="1:11" s="8" customFormat="1" ht="12" thickBot="1" x14ac:dyDescent="0.25">
      <c r="E27" s="11" t="s">
        <v>20</v>
      </c>
      <c r="F27" s="12"/>
      <c r="G27" s="12"/>
      <c r="H27" s="12"/>
      <c r="I27" s="12"/>
      <c r="J27" s="13"/>
    </row>
    <row r="28" spans="1:11" s="8" customFormat="1" ht="12" thickBot="1" x14ac:dyDescent="0.25">
      <c r="E28" s="14"/>
      <c r="F28" s="14"/>
      <c r="G28" s="14"/>
      <c r="H28" s="14"/>
      <c r="I28" s="14"/>
      <c r="J28" s="14"/>
    </row>
    <row r="29" spans="1:11" s="8" customFormat="1" ht="12" thickBot="1" x14ac:dyDescent="0.25">
      <c r="E29" s="17" t="s">
        <v>21</v>
      </c>
      <c r="F29" s="12"/>
      <c r="G29" s="12"/>
      <c r="H29" s="12"/>
      <c r="I29" s="195">
        <f>I22</f>
        <v>6050</v>
      </c>
      <c r="J29" s="196">
        <f>J22</f>
        <v>2938.52</v>
      </c>
    </row>
    <row r="30" spans="1:11" s="8" customFormat="1" ht="11.25" x14ac:dyDescent="0.2"/>
    <row r="31" spans="1:11" s="8" customFormat="1" x14ac:dyDescent="0.2">
      <c r="A31"/>
      <c r="B31"/>
      <c r="C31"/>
      <c r="D31"/>
      <c r="E31"/>
      <c r="F31"/>
      <c r="G31"/>
      <c r="H31"/>
      <c r="I31"/>
      <c r="J31"/>
      <c r="K31"/>
    </row>
    <row r="32" spans="1:11" ht="15.75" x14ac:dyDescent="0.25">
      <c r="A32" s="499" t="s">
        <v>26</v>
      </c>
      <c r="B32" s="499"/>
      <c r="C32" s="499"/>
      <c r="D32" s="499"/>
      <c r="E32" s="499"/>
      <c r="F32" s="499"/>
      <c r="G32" s="499"/>
      <c r="H32" s="499"/>
      <c r="I32" s="499"/>
      <c r="J32" s="499"/>
    </row>
    <row r="33" spans="1:12" ht="5.25" customHeight="1" x14ac:dyDescent="0.2">
      <c r="A33" s="18"/>
    </row>
    <row r="34" spans="1:12" ht="22.5" x14ac:dyDescent="0.2">
      <c r="A34" s="8"/>
      <c r="B34" s="8"/>
      <c r="C34" s="8"/>
      <c r="D34" s="8"/>
      <c r="E34" s="574" t="s">
        <v>27</v>
      </c>
      <c r="F34" s="575"/>
      <c r="G34" s="576"/>
      <c r="H34" s="52" t="s">
        <v>28</v>
      </c>
      <c r="I34" s="52" t="s">
        <v>29</v>
      </c>
      <c r="J34" s="128" t="s">
        <v>229</v>
      </c>
      <c r="K34" s="47"/>
    </row>
    <row r="35" spans="1:12" ht="22.5" x14ac:dyDescent="0.2">
      <c r="A35" s="8"/>
      <c r="B35" s="8"/>
      <c r="C35" s="8"/>
      <c r="D35" s="8"/>
      <c r="E35" s="577" t="s">
        <v>336</v>
      </c>
      <c r="F35" s="577"/>
      <c r="G35" s="577"/>
      <c r="H35" s="170" t="s">
        <v>339</v>
      </c>
      <c r="I35" s="197">
        <v>690</v>
      </c>
      <c r="J35" s="75">
        <v>897</v>
      </c>
      <c r="K35" s="47"/>
    </row>
    <row r="36" spans="1:12" ht="25.5" customHeight="1" x14ac:dyDescent="0.2">
      <c r="A36" s="8"/>
      <c r="B36" s="8"/>
      <c r="C36" s="8"/>
      <c r="D36" s="8"/>
      <c r="E36" s="498" t="s">
        <v>337</v>
      </c>
      <c r="F36" s="498"/>
      <c r="G36" s="498"/>
      <c r="H36" s="170" t="s">
        <v>340</v>
      </c>
      <c r="I36" s="197">
        <v>790</v>
      </c>
      <c r="J36" s="75">
        <v>897</v>
      </c>
      <c r="K36" s="47"/>
    </row>
    <row r="37" spans="1:12" ht="25.5" customHeight="1" x14ac:dyDescent="0.2">
      <c r="A37" s="8"/>
      <c r="B37" s="8"/>
      <c r="C37" s="8"/>
      <c r="D37" s="8"/>
      <c r="E37" s="498" t="s">
        <v>341</v>
      </c>
      <c r="F37" s="498"/>
      <c r="G37" s="498"/>
      <c r="H37" s="170" t="s">
        <v>342</v>
      </c>
      <c r="I37" s="197">
        <v>1</v>
      </c>
      <c r="J37" s="75">
        <v>0</v>
      </c>
      <c r="K37" s="47"/>
    </row>
    <row r="38" spans="1:12" ht="24" customHeight="1" x14ac:dyDescent="0.2">
      <c r="A38" s="8"/>
      <c r="B38" s="8"/>
      <c r="C38" s="8"/>
      <c r="D38" s="8"/>
      <c r="E38" s="498"/>
      <c r="F38" s="498"/>
      <c r="G38" s="498"/>
      <c r="H38" s="170" t="s">
        <v>343</v>
      </c>
      <c r="I38" s="197">
        <v>10</v>
      </c>
      <c r="J38" s="75">
        <v>242</v>
      </c>
      <c r="K38" s="47"/>
    </row>
    <row r="39" spans="1:12" ht="24" customHeight="1" x14ac:dyDescent="0.2">
      <c r="A39" s="8"/>
      <c r="B39" s="8"/>
      <c r="C39" s="8"/>
      <c r="D39" s="8"/>
      <c r="E39" s="498"/>
      <c r="F39" s="498"/>
      <c r="G39" s="498"/>
      <c r="H39" s="170" t="s">
        <v>344</v>
      </c>
      <c r="I39" s="197">
        <v>40</v>
      </c>
      <c r="J39" s="75">
        <v>90</v>
      </c>
      <c r="K39" s="47"/>
    </row>
    <row r="40" spans="1:12" ht="24.75" customHeight="1" x14ac:dyDescent="0.2">
      <c r="A40" s="8"/>
      <c r="B40" s="8"/>
      <c r="C40" s="8"/>
      <c r="D40" s="8"/>
      <c r="E40" s="192"/>
      <c r="F40" s="192"/>
      <c r="G40" s="192"/>
      <c r="H40" s="198"/>
      <c r="I40" s="193"/>
      <c r="J40" s="194"/>
      <c r="K40" s="47"/>
    </row>
    <row r="41" spans="1:12" ht="13.5" thickBot="1" x14ac:dyDescent="0.25">
      <c r="E41" s="20" t="s">
        <v>32</v>
      </c>
    </row>
    <row r="42" spans="1:12" ht="62.25" customHeight="1" thickBot="1" x14ac:dyDescent="0.25">
      <c r="E42" s="503" t="s">
        <v>33</v>
      </c>
      <c r="F42" s="504"/>
      <c r="G42" s="505"/>
      <c r="H42" s="578" t="s">
        <v>345</v>
      </c>
      <c r="I42" s="579"/>
      <c r="J42" s="580"/>
      <c r="K42" s="113"/>
      <c r="L42" s="113"/>
    </row>
    <row r="43" spans="1:12" ht="19.5" customHeight="1" thickBot="1" x14ac:dyDescent="0.25">
      <c r="E43" s="507" t="s">
        <v>34</v>
      </c>
      <c r="F43" s="508"/>
      <c r="G43" s="509"/>
      <c r="H43" s="510" t="s">
        <v>63</v>
      </c>
      <c r="I43" s="511"/>
      <c r="J43" s="512"/>
      <c r="K43" s="78"/>
    </row>
    <row r="44" spans="1:12" x14ac:dyDescent="0.2">
      <c r="E44" s="513"/>
      <c r="F44" s="513"/>
      <c r="G44" s="513"/>
      <c r="H44" s="513"/>
      <c r="I44" s="513"/>
      <c r="J44" s="513"/>
    </row>
    <row r="45" spans="1:12" ht="51" customHeight="1" x14ac:dyDescent="0.2"/>
  </sheetData>
  <mergeCells count="18">
    <mergeCell ref="A32:J32"/>
    <mergeCell ref="G13:H13"/>
    <mergeCell ref="G17:H17"/>
    <mergeCell ref="A19:J19"/>
    <mergeCell ref="A1:J1"/>
    <mergeCell ref="G7:I7"/>
    <mergeCell ref="G8:I8"/>
    <mergeCell ref="G11:H11"/>
    <mergeCell ref="G12:H12"/>
    <mergeCell ref="E44:J44"/>
    <mergeCell ref="E36:G36"/>
    <mergeCell ref="E37:G39"/>
    <mergeCell ref="E34:G34"/>
    <mergeCell ref="E35:G35"/>
    <mergeCell ref="E42:G42"/>
    <mergeCell ref="H42:J42"/>
    <mergeCell ref="E43:G43"/>
    <mergeCell ref="H43:J43"/>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topLeftCell="E1" workbookViewId="0">
      <selection activeCell="G5" sqref="G5"/>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59"/>
      <c r="J3" s="61"/>
      <c r="K3" s="34"/>
    </row>
    <row r="4" spans="1:11" ht="13.5" thickBot="1" x14ac:dyDescent="0.25">
      <c r="A4" s="31"/>
      <c r="B4" s="6"/>
      <c r="C4" s="6"/>
      <c r="D4" s="32"/>
      <c r="E4" s="40" t="s">
        <v>3</v>
      </c>
      <c r="F4" s="2"/>
      <c r="G4" s="110">
        <v>4</v>
      </c>
      <c r="H4" s="103" t="s">
        <v>124</v>
      </c>
      <c r="I4" s="60"/>
      <c r="J4" s="63"/>
      <c r="K4" s="32"/>
    </row>
    <row r="5" spans="1:11" ht="13.5" thickBot="1" x14ac:dyDescent="0.25">
      <c r="A5" s="31"/>
      <c r="B5" s="6"/>
      <c r="C5" s="6"/>
      <c r="D5" s="32"/>
      <c r="E5" s="41" t="s">
        <v>4</v>
      </c>
      <c r="F5" s="2"/>
      <c r="G5" s="161">
        <v>42525</v>
      </c>
      <c r="H5" s="111" t="s">
        <v>125</v>
      </c>
      <c r="I5" s="69"/>
      <c r="J5" s="10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126</v>
      </c>
      <c r="H7" s="515"/>
      <c r="I7" s="515"/>
      <c r="J7" s="63"/>
      <c r="K7" s="32"/>
    </row>
    <row r="8" spans="1:11" ht="13.5" thickBot="1" x14ac:dyDescent="0.25">
      <c r="A8" s="31"/>
      <c r="B8" s="6"/>
      <c r="C8" s="32"/>
      <c r="D8" s="32"/>
      <c r="E8" s="41" t="s">
        <v>36</v>
      </c>
      <c r="F8" s="2"/>
      <c r="G8" s="514" t="s">
        <v>87</v>
      </c>
      <c r="H8" s="515"/>
      <c r="I8" s="515"/>
      <c r="J8" s="63"/>
      <c r="K8" s="32"/>
    </row>
    <row r="9" spans="1:11" ht="13.5" thickBot="1" x14ac:dyDescent="0.25">
      <c r="A9" s="31"/>
      <c r="B9" s="6"/>
      <c r="C9" s="32"/>
      <c r="D9" s="32"/>
      <c r="E9" s="41" t="s">
        <v>6</v>
      </c>
      <c r="F9" s="2"/>
      <c r="G9" s="514" t="s">
        <v>127</v>
      </c>
      <c r="H9" s="515"/>
      <c r="I9" s="515"/>
      <c r="J9" s="63"/>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70"/>
      <c r="H14" s="71">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128</v>
      </c>
      <c r="H16" s="515"/>
      <c r="I16" s="60"/>
      <c r="J16" s="63"/>
      <c r="K16" s="27"/>
    </row>
    <row r="17" spans="1:11" ht="13.5" thickBot="1" x14ac:dyDescent="0.25">
      <c r="A17" s="31"/>
      <c r="B17" s="6"/>
      <c r="C17" s="32"/>
      <c r="D17" s="32"/>
      <c r="E17" s="41" t="s">
        <v>11</v>
      </c>
      <c r="F17" s="2"/>
      <c r="G17" s="514" t="s">
        <v>64</v>
      </c>
      <c r="H17" s="515"/>
      <c r="I17" s="60"/>
      <c r="J17" s="63"/>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1.25" x14ac:dyDescent="0.2">
      <c r="E23" s="14"/>
      <c r="F23" s="14"/>
      <c r="G23" s="14"/>
      <c r="H23" s="14"/>
      <c r="I23" s="68"/>
      <c r="J23" s="68"/>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67">
        <f>I22</f>
        <v>0</v>
      </c>
      <c r="J27" s="114">
        <f>J22</f>
        <v>0</v>
      </c>
    </row>
    <row r="28" spans="1:11" s="8" customFormat="1" ht="11.25" x14ac:dyDescent="0.2"/>
    <row r="29" spans="1:11" s="8" customFormat="1" ht="12" thickBot="1" x14ac:dyDescent="0.25">
      <c r="E29" s="9" t="s">
        <v>22</v>
      </c>
      <c r="F29" s="581" t="s">
        <v>14</v>
      </c>
      <c r="G29" s="582"/>
      <c r="H29" s="10" t="s">
        <v>23</v>
      </c>
      <c r="I29" s="10" t="s">
        <v>17</v>
      </c>
      <c r="J29" s="10" t="s">
        <v>18</v>
      </c>
    </row>
    <row r="30" spans="1:11" s="8" customFormat="1" ht="12" thickBot="1" x14ac:dyDescent="0.25">
      <c r="E30" s="11" t="s">
        <v>24</v>
      </c>
      <c r="F30" s="583"/>
      <c r="G30" s="584"/>
      <c r="H30" s="12"/>
      <c r="I30" s="12"/>
      <c r="J30" s="13"/>
    </row>
    <row r="31" spans="1:11" s="8" customFormat="1" ht="12" thickBot="1" x14ac:dyDescent="0.25">
      <c r="E31" s="14"/>
      <c r="F31" s="585"/>
      <c r="G31" s="586"/>
      <c r="H31" s="14"/>
      <c r="I31" s="14"/>
      <c r="J31" s="14"/>
    </row>
    <row r="32" spans="1:11" s="8" customFormat="1" ht="12" thickBot="1" x14ac:dyDescent="0.25">
      <c r="E32" s="11" t="s">
        <v>25</v>
      </c>
      <c r="F32" s="583"/>
      <c r="G32" s="584"/>
      <c r="H32" s="12"/>
      <c r="I32" s="12"/>
      <c r="J32" s="13"/>
    </row>
    <row r="33" spans="1:12" s="8" customFormat="1" ht="11.25" x14ac:dyDescent="0.2">
      <c r="E33" s="14"/>
      <c r="F33" s="585"/>
      <c r="G33" s="586"/>
      <c r="H33" s="14"/>
      <c r="I33" s="14"/>
      <c r="J33" s="14"/>
    </row>
    <row r="34" spans="1:12" s="8" customFormat="1" ht="12" thickBot="1" x14ac:dyDescent="0.25">
      <c r="E34" s="16"/>
      <c r="F34" s="587"/>
      <c r="G34" s="588"/>
      <c r="H34" s="16"/>
      <c r="I34" s="16"/>
      <c r="J34" s="16"/>
    </row>
    <row r="35" spans="1:12" s="8" customFormat="1" ht="12" thickBot="1" x14ac:dyDescent="0.25">
      <c r="E35" s="17" t="s">
        <v>21</v>
      </c>
      <c r="F35" s="583"/>
      <c r="G35" s="584"/>
      <c r="H35" s="12"/>
      <c r="I35" s="12"/>
      <c r="J35" s="13"/>
    </row>
    <row r="36" spans="1:12" s="8" customFormat="1" x14ac:dyDescent="0.2">
      <c r="A36"/>
      <c r="B36"/>
      <c r="C36"/>
      <c r="D36"/>
      <c r="E36"/>
      <c r="F36"/>
      <c r="G36"/>
      <c r="H36"/>
      <c r="I36"/>
      <c r="J36"/>
      <c r="K36"/>
    </row>
    <row r="37" spans="1:12" ht="15.75" x14ac:dyDescent="0.25">
      <c r="A37" s="499" t="s">
        <v>26</v>
      </c>
      <c r="B37" s="499"/>
      <c r="C37" s="499"/>
      <c r="D37" s="499"/>
      <c r="E37" s="499"/>
      <c r="F37" s="499"/>
      <c r="G37" s="499"/>
      <c r="H37" s="499"/>
      <c r="I37" s="499"/>
      <c r="J37" s="499"/>
    </row>
    <row r="38" spans="1:12" ht="5.25" customHeight="1" x14ac:dyDescent="0.2">
      <c r="A38" s="18"/>
    </row>
    <row r="39" spans="1:12" ht="22.5" x14ac:dyDescent="0.2">
      <c r="A39" s="8"/>
      <c r="B39" s="8"/>
      <c r="C39" s="8"/>
      <c r="D39" s="8"/>
      <c r="E39" s="574" t="s">
        <v>27</v>
      </c>
      <c r="F39" s="575"/>
      <c r="G39" s="576"/>
      <c r="H39" s="52" t="s">
        <v>28</v>
      </c>
      <c r="I39" s="52" t="s">
        <v>29</v>
      </c>
      <c r="J39" s="54" t="s">
        <v>31</v>
      </c>
      <c r="K39" s="47"/>
    </row>
    <row r="40" spans="1:12" ht="55.5" customHeight="1" x14ac:dyDescent="0.2">
      <c r="A40" s="8"/>
      <c r="B40" s="8"/>
      <c r="C40" s="8"/>
      <c r="D40" s="8"/>
      <c r="E40" s="577" t="s">
        <v>129</v>
      </c>
      <c r="F40" s="577"/>
      <c r="G40" s="577"/>
      <c r="H40" s="50" t="s">
        <v>130</v>
      </c>
      <c r="I40" s="116">
        <v>205</v>
      </c>
      <c r="J40" s="75">
        <v>171</v>
      </c>
      <c r="K40" s="47"/>
    </row>
    <row r="41" spans="1:12" ht="13.5" thickBot="1" x14ac:dyDescent="0.25">
      <c r="E41" s="20" t="s">
        <v>32</v>
      </c>
    </row>
    <row r="42" spans="1:12" ht="62.25" customHeight="1" thickBot="1" x14ac:dyDescent="0.25">
      <c r="E42" s="503" t="s">
        <v>33</v>
      </c>
      <c r="F42" s="504"/>
      <c r="G42" s="505"/>
      <c r="H42" s="578" t="s">
        <v>131</v>
      </c>
      <c r="I42" s="579"/>
      <c r="J42" s="580"/>
      <c r="K42" s="113"/>
      <c r="L42" s="113"/>
    </row>
    <row r="43" spans="1:12" ht="19.5" customHeight="1" thickBot="1" x14ac:dyDescent="0.25">
      <c r="E43" s="507" t="s">
        <v>34</v>
      </c>
      <c r="F43" s="508"/>
      <c r="G43" s="509"/>
      <c r="H43" s="539" t="s">
        <v>63</v>
      </c>
      <c r="I43" s="540"/>
      <c r="J43" s="541"/>
      <c r="K43" s="78"/>
    </row>
    <row r="44" spans="1:12" x14ac:dyDescent="0.2">
      <c r="E44" s="513"/>
      <c r="F44" s="513"/>
      <c r="G44" s="513"/>
      <c r="H44" s="513"/>
      <c r="I44" s="513"/>
      <c r="J44" s="513"/>
    </row>
    <row r="45" spans="1:12" ht="51" customHeight="1" x14ac:dyDescent="0.2"/>
  </sheetData>
  <mergeCells count="25">
    <mergeCell ref="G12:H12"/>
    <mergeCell ref="A1:J1"/>
    <mergeCell ref="G7:I7"/>
    <mergeCell ref="G8:I8"/>
    <mergeCell ref="G9:I9"/>
    <mergeCell ref="G11:H11"/>
    <mergeCell ref="A37:J37"/>
    <mergeCell ref="G13:H13"/>
    <mergeCell ref="G16:H16"/>
    <mergeCell ref="G17:H17"/>
    <mergeCell ref="A19:J19"/>
    <mergeCell ref="F29:G29"/>
    <mergeCell ref="F30:G30"/>
    <mergeCell ref="F31:G31"/>
    <mergeCell ref="F32:G32"/>
    <mergeCell ref="F33:G33"/>
    <mergeCell ref="F34:G34"/>
    <mergeCell ref="F35:G35"/>
    <mergeCell ref="E43:G43"/>
    <mergeCell ref="H43:J43"/>
    <mergeCell ref="E44:J44"/>
    <mergeCell ref="E39:G39"/>
    <mergeCell ref="E40:G40"/>
    <mergeCell ref="E42:G42"/>
    <mergeCell ref="H42:J4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opLeftCell="E1" workbookViewId="0">
      <selection activeCell="H41" sqref="H41:J41"/>
    </sheetView>
  </sheetViews>
  <sheetFormatPr defaultRowHeight="12.75" x14ac:dyDescent="0.2"/>
  <cols>
    <col min="1" max="1" width="34.42578125" hidden="1" customWidth="1"/>
    <col min="2" max="2" width="2.140625" hidden="1" customWidth="1"/>
    <col min="3" max="4" width="0" hidden="1" customWidth="1"/>
    <col min="5" max="5" width="18.85546875" customWidth="1"/>
    <col min="6" max="6" width="8.2851562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110">
        <v>4</v>
      </c>
      <c r="H4" s="121" t="s">
        <v>124</v>
      </c>
      <c r="I4" s="124"/>
      <c r="J4" s="125"/>
      <c r="K4" s="32"/>
    </row>
    <row r="5" spans="1:11" ht="13.5" thickBot="1" x14ac:dyDescent="0.25">
      <c r="A5" s="31"/>
      <c r="B5" s="6"/>
      <c r="C5" s="6"/>
      <c r="D5" s="32"/>
      <c r="E5" s="41" t="s">
        <v>4</v>
      </c>
      <c r="F5" s="2"/>
      <c r="G5" s="161">
        <v>42555</v>
      </c>
      <c r="H5" s="111" t="s">
        <v>346</v>
      </c>
      <c r="I5" s="131"/>
      <c r="J5" s="13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126</v>
      </c>
      <c r="H7" s="515"/>
      <c r="I7" s="515"/>
      <c r="J7" s="125"/>
      <c r="K7" s="32"/>
    </row>
    <row r="8" spans="1:11" ht="13.5" thickBot="1" x14ac:dyDescent="0.25">
      <c r="A8" s="31"/>
      <c r="B8" s="6"/>
      <c r="C8" s="32"/>
      <c r="D8" s="32"/>
      <c r="E8" s="41" t="s">
        <v>36</v>
      </c>
      <c r="F8" s="2"/>
      <c r="G8" s="514" t="s">
        <v>87</v>
      </c>
      <c r="H8" s="515"/>
      <c r="I8" s="515"/>
      <c r="J8" s="125"/>
      <c r="K8" s="32"/>
    </row>
    <row r="9" spans="1:11" ht="13.5" thickBot="1" x14ac:dyDescent="0.25">
      <c r="A9" s="31"/>
      <c r="B9" s="6"/>
      <c r="C9" s="32"/>
      <c r="D9" s="32"/>
      <c r="E9" s="41" t="s">
        <v>6</v>
      </c>
      <c r="F9" s="2"/>
      <c r="G9" s="123" t="s">
        <v>127</v>
      </c>
      <c r="H9" s="124"/>
      <c r="I9" s="124"/>
      <c r="J9" s="125"/>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129"/>
      <c r="H14" s="130">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123" t="s">
        <v>348</v>
      </c>
      <c r="H16" s="124"/>
      <c r="I16" s="124"/>
      <c r="J16" s="125"/>
      <c r="K16" s="27"/>
    </row>
    <row r="17" spans="1:11" ht="13.5" thickBot="1" x14ac:dyDescent="0.25">
      <c r="A17" s="31"/>
      <c r="B17" s="6"/>
      <c r="C17" s="32"/>
      <c r="D17" s="32"/>
      <c r="E17" s="41" t="s">
        <v>11</v>
      </c>
      <c r="F17" s="2"/>
      <c r="G17" s="514" t="s">
        <v>349</v>
      </c>
      <c r="H17" s="515"/>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SUM(I23:I25)</f>
        <v>0</v>
      </c>
      <c r="J22" s="67">
        <f>SUM(J23:J25)</f>
        <v>0</v>
      </c>
    </row>
    <row r="23" spans="1:11" s="8" customFormat="1" ht="11.25" x14ac:dyDescent="0.2">
      <c r="E23" s="14"/>
      <c r="F23" s="14"/>
      <c r="G23" s="14"/>
      <c r="H23" s="14"/>
      <c r="I23" s="68"/>
      <c r="J23" s="68"/>
    </row>
    <row r="24" spans="1:11" s="8" customFormat="1" ht="11.25" x14ac:dyDescent="0.2">
      <c r="E24" s="14"/>
      <c r="F24" s="14"/>
      <c r="G24" s="14"/>
      <c r="H24" s="14"/>
      <c r="I24" s="68"/>
      <c r="J24" s="68"/>
    </row>
    <row r="25" spans="1:11" s="8" customFormat="1" ht="11.25" x14ac:dyDescent="0.2">
      <c r="E25" s="14"/>
      <c r="F25" s="14"/>
      <c r="G25" s="14"/>
      <c r="H25" s="14"/>
      <c r="I25" s="68"/>
      <c r="J25" s="68"/>
    </row>
    <row r="26" spans="1:11" s="8" customFormat="1" ht="12" thickBot="1" x14ac:dyDescent="0.25">
      <c r="E26" s="15"/>
      <c r="F26" s="15"/>
      <c r="G26" s="15"/>
      <c r="H26" s="15"/>
      <c r="I26" s="72"/>
      <c r="J26" s="72"/>
    </row>
    <row r="27" spans="1:11" s="8" customFormat="1" ht="12" thickBot="1" x14ac:dyDescent="0.25">
      <c r="E27" s="11" t="s">
        <v>20</v>
      </c>
      <c r="F27" s="12"/>
      <c r="G27" s="12"/>
      <c r="H27" s="12"/>
      <c r="I27" s="12"/>
      <c r="J27" s="13"/>
    </row>
    <row r="28" spans="1:11" s="8" customFormat="1" ht="12" thickBot="1" x14ac:dyDescent="0.25">
      <c r="E28" s="14"/>
      <c r="F28" s="14"/>
      <c r="G28" s="14"/>
      <c r="H28" s="14"/>
      <c r="I28" s="14"/>
      <c r="J28" s="14"/>
    </row>
    <row r="29" spans="1:11" s="8" customFormat="1" ht="12" thickBot="1" x14ac:dyDescent="0.25">
      <c r="E29" s="17" t="s">
        <v>21</v>
      </c>
      <c r="F29" s="12"/>
      <c r="G29" s="12"/>
      <c r="H29" s="12"/>
      <c r="I29" s="195">
        <f>I22</f>
        <v>0</v>
      </c>
      <c r="J29" s="196">
        <f>J22</f>
        <v>0</v>
      </c>
    </row>
    <row r="30" spans="1:11" s="8" customFormat="1" ht="11.25" x14ac:dyDescent="0.2"/>
    <row r="31" spans="1:11" s="8" customFormat="1" x14ac:dyDescent="0.2">
      <c r="A31"/>
      <c r="B31"/>
      <c r="C31"/>
      <c r="D31"/>
      <c r="E31"/>
      <c r="F31"/>
      <c r="G31"/>
      <c r="H31"/>
      <c r="I31"/>
      <c r="J31"/>
      <c r="K31"/>
    </row>
    <row r="32" spans="1:11" ht="15.75" x14ac:dyDescent="0.25">
      <c r="A32" s="499" t="s">
        <v>26</v>
      </c>
      <c r="B32" s="499"/>
      <c r="C32" s="499"/>
      <c r="D32" s="499"/>
      <c r="E32" s="499"/>
      <c r="F32" s="499"/>
      <c r="G32" s="499"/>
      <c r="H32" s="499"/>
      <c r="I32" s="499"/>
      <c r="J32" s="499"/>
    </row>
    <row r="33" spans="1:12" ht="5.25" customHeight="1" x14ac:dyDescent="0.2">
      <c r="A33" s="18"/>
    </row>
    <row r="34" spans="1:12" ht="22.5" x14ac:dyDescent="0.2">
      <c r="A34" s="8"/>
      <c r="B34" s="8"/>
      <c r="C34" s="8"/>
      <c r="D34" s="8"/>
      <c r="E34" s="574" t="s">
        <v>27</v>
      </c>
      <c r="F34" s="575"/>
      <c r="G34" s="576"/>
      <c r="H34" s="52" t="s">
        <v>28</v>
      </c>
      <c r="I34" s="52" t="s">
        <v>29</v>
      </c>
      <c r="J34" s="128" t="s">
        <v>229</v>
      </c>
      <c r="K34" s="47"/>
    </row>
    <row r="35" spans="1:12" ht="61.5" customHeight="1" x14ac:dyDescent="0.2">
      <c r="A35" s="8"/>
      <c r="B35" s="8"/>
      <c r="C35" s="8"/>
      <c r="D35" s="8"/>
      <c r="E35" s="498" t="s">
        <v>350</v>
      </c>
      <c r="F35" s="498"/>
      <c r="G35" s="498"/>
      <c r="H35" s="159" t="s">
        <v>351</v>
      </c>
      <c r="I35" s="199" t="s">
        <v>354</v>
      </c>
      <c r="J35" s="199" t="s">
        <v>354</v>
      </c>
      <c r="K35" s="47"/>
    </row>
    <row r="36" spans="1:12" ht="48.75" customHeight="1" x14ac:dyDescent="0.2">
      <c r="A36" s="8"/>
      <c r="B36" s="8"/>
      <c r="C36" s="8"/>
      <c r="D36" s="8"/>
      <c r="E36" s="498"/>
      <c r="F36" s="498"/>
      <c r="G36" s="498"/>
      <c r="H36" s="159" t="s">
        <v>353</v>
      </c>
      <c r="I36" s="199" t="s">
        <v>354</v>
      </c>
      <c r="J36" s="199" t="s">
        <v>354</v>
      </c>
      <c r="K36" s="47"/>
    </row>
    <row r="37" spans="1:12" ht="34.5" customHeight="1" x14ac:dyDescent="0.2">
      <c r="A37" s="8"/>
      <c r="B37" s="8"/>
      <c r="C37" s="8"/>
      <c r="D37" s="8"/>
      <c r="E37" s="498"/>
      <c r="F37" s="498"/>
      <c r="G37" s="498"/>
      <c r="H37" s="159" t="s">
        <v>352</v>
      </c>
      <c r="I37" s="199">
        <v>25</v>
      </c>
      <c r="J37" s="199">
        <v>14</v>
      </c>
      <c r="K37" s="47"/>
    </row>
    <row r="38" spans="1:12" ht="24.75" customHeight="1" x14ac:dyDescent="0.2">
      <c r="A38" s="8"/>
      <c r="B38" s="8"/>
      <c r="C38" s="8"/>
      <c r="D38" s="8"/>
      <c r="E38" s="192"/>
      <c r="F38" s="192"/>
      <c r="G38" s="192"/>
      <c r="H38" s="198"/>
      <c r="I38" s="193"/>
      <c r="J38" s="194"/>
      <c r="K38" s="47"/>
    </row>
    <row r="39" spans="1:12" ht="13.5" thickBot="1" x14ac:dyDescent="0.25">
      <c r="E39" s="20" t="s">
        <v>32</v>
      </c>
    </row>
    <row r="40" spans="1:12" ht="62.25" customHeight="1" thickBot="1" x14ac:dyDescent="0.25">
      <c r="E40" s="503" t="s">
        <v>33</v>
      </c>
      <c r="F40" s="504"/>
      <c r="G40" s="505"/>
      <c r="H40" s="578" t="s">
        <v>355</v>
      </c>
      <c r="I40" s="579"/>
      <c r="J40" s="580"/>
      <c r="K40" s="113"/>
      <c r="L40" s="113"/>
    </row>
    <row r="41" spans="1:12" ht="19.5" customHeight="1" thickBot="1" x14ac:dyDescent="0.25">
      <c r="E41" s="507" t="s">
        <v>34</v>
      </c>
      <c r="F41" s="508"/>
      <c r="G41" s="509"/>
      <c r="H41" s="510" t="s">
        <v>63</v>
      </c>
      <c r="I41" s="511"/>
      <c r="J41" s="512"/>
      <c r="K41" s="78"/>
    </row>
    <row r="42" spans="1:12" x14ac:dyDescent="0.2">
      <c r="E42" s="513"/>
      <c r="F42" s="513"/>
      <c r="G42" s="513"/>
      <c r="H42" s="513"/>
      <c r="I42" s="513"/>
      <c r="J42" s="513"/>
    </row>
    <row r="43" spans="1:12" ht="51" customHeight="1" x14ac:dyDescent="0.2"/>
  </sheetData>
  <mergeCells count="16">
    <mergeCell ref="G13:H13"/>
    <mergeCell ref="A1:J1"/>
    <mergeCell ref="G7:I7"/>
    <mergeCell ref="G8:I8"/>
    <mergeCell ref="G11:H11"/>
    <mergeCell ref="G12:H12"/>
    <mergeCell ref="E42:J42"/>
    <mergeCell ref="G17:H17"/>
    <mergeCell ref="A19:J19"/>
    <mergeCell ref="A32:J32"/>
    <mergeCell ref="E34:G34"/>
    <mergeCell ref="E35:G37"/>
    <mergeCell ref="E40:G40"/>
    <mergeCell ref="H40:J40"/>
    <mergeCell ref="E41:G41"/>
    <mergeCell ref="H41:J41"/>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activeCell="C9" sqref="C9:G9"/>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4</v>
      </c>
      <c r="D4" s="469" t="s">
        <v>124</v>
      </c>
      <c r="E4" s="470"/>
      <c r="F4" s="470"/>
      <c r="G4" s="471"/>
    </row>
    <row r="5" spans="1:10" ht="13.5" thickBot="1" x14ac:dyDescent="0.25">
      <c r="A5" s="41" t="s">
        <v>4</v>
      </c>
      <c r="B5" s="2"/>
      <c r="C5" s="84" t="s">
        <v>222</v>
      </c>
      <c r="D5" s="91" t="s">
        <v>221</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96" t="s">
        <v>87</v>
      </c>
      <c r="D8" s="98"/>
      <c r="E8" s="98"/>
      <c r="F8" s="98"/>
      <c r="G8" s="97"/>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4.96</v>
      </c>
      <c r="D12" s="465"/>
      <c r="E12" s="2"/>
      <c r="F12" s="2"/>
    </row>
    <row r="13" spans="1:10" ht="13.5" thickBot="1" x14ac:dyDescent="0.25">
      <c r="A13" s="40" t="s">
        <v>8</v>
      </c>
      <c r="B13" s="2"/>
      <c r="C13" s="464">
        <v>5.98</v>
      </c>
      <c r="D13" s="465"/>
      <c r="E13" s="2"/>
      <c r="F13" s="2"/>
    </row>
    <row r="14" spans="1:10" ht="13.5" thickBot="1" x14ac:dyDescent="0.25">
      <c r="A14" s="41" t="s">
        <v>9</v>
      </c>
      <c r="B14" s="2"/>
      <c r="C14" s="464">
        <v>5.133</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630</v>
      </c>
      <c r="C22" s="151"/>
      <c r="D22" s="153" t="s">
        <v>59</v>
      </c>
      <c r="E22" s="72">
        <f>SUM(E23:E27)</f>
        <v>5980</v>
      </c>
      <c r="F22" s="72">
        <f>SUM(F23:F27)</f>
        <v>4369.63</v>
      </c>
    </row>
    <row r="23" spans="1:10" x14ac:dyDescent="0.2">
      <c r="A23" s="15"/>
      <c r="B23" s="15">
        <v>633006</v>
      </c>
      <c r="C23" s="15"/>
      <c r="D23" s="15" t="s">
        <v>191</v>
      </c>
      <c r="E23" s="72">
        <v>1800</v>
      </c>
      <c r="F23" s="72">
        <v>1216.1300000000001</v>
      </c>
    </row>
    <row r="24" spans="1:10" x14ac:dyDescent="0.2">
      <c r="A24" s="15"/>
      <c r="B24" s="15">
        <v>637004</v>
      </c>
      <c r="C24" s="15"/>
      <c r="D24" s="15" t="s">
        <v>212</v>
      </c>
      <c r="E24" s="72">
        <v>0</v>
      </c>
      <c r="F24" s="72">
        <v>96</v>
      </c>
    </row>
    <row r="25" spans="1:10" x14ac:dyDescent="0.2">
      <c r="A25" s="15"/>
      <c r="B25" s="15">
        <v>637012</v>
      </c>
      <c r="C25" s="15"/>
      <c r="D25" s="15" t="s">
        <v>213</v>
      </c>
      <c r="E25" s="72">
        <v>100</v>
      </c>
      <c r="F25" s="72">
        <v>69.5</v>
      </c>
    </row>
    <row r="26" spans="1:10" x14ac:dyDescent="0.2">
      <c r="A26" s="15"/>
      <c r="B26" s="15">
        <v>637026</v>
      </c>
      <c r="C26" s="15"/>
      <c r="D26" s="15" t="s">
        <v>214</v>
      </c>
      <c r="E26" s="72">
        <v>2080</v>
      </c>
      <c r="F26" s="72">
        <v>1203</v>
      </c>
    </row>
    <row r="27" spans="1:10" ht="23.25" thickBot="1" x14ac:dyDescent="0.25">
      <c r="A27" s="15"/>
      <c r="B27" s="15">
        <v>637026</v>
      </c>
      <c r="C27" s="15"/>
      <c r="D27" s="159" t="s">
        <v>215</v>
      </c>
      <c r="E27" s="72">
        <v>2000</v>
      </c>
      <c r="F27" s="72">
        <v>1785</v>
      </c>
    </row>
    <row r="28" spans="1:10" ht="13.5" thickBot="1" x14ac:dyDescent="0.25">
      <c r="A28" s="64" t="s">
        <v>19</v>
      </c>
      <c r="B28" s="65"/>
      <c r="C28" s="65"/>
      <c r="D28" s="65"/>
      <c r="E28" s="154">
        <f>E22</f>
        <v>5980</v>
      </c>
      <c r="F28" s="154">
        <f>F22</f>
        <v>4369.63</v>
      </c>
    </row>
    <row r="29" spans="1:10" ht="13.5" thickBot="1" x14ac:dyDescent="0.25">
      <c r="A29" s="64" t="s">
        <v>20</v>
      </c>
      <c r="B29" s="65"/>
      <c r="C29" s="65"/>
      <c r="D29" s="65"/>
      <c r="E29" s="154"/>
      <c r="F29" s="155"/>
    </row>
    <row r="30" spans="1:10" ht="13.5" thickBot="1" x14ac:dyDescent="0.25">
      <c r="A30" s="66" t="s">
        <v>21</v>
      </c>
      <c r="B30" s="65"/>
      <c r="C30" s="65"/>
      <c r="D30" s="65"/>
      <c r="E30" s="156">
        <f>E28</f>
        <v>5980</v>
      </c>
      <c r="F30" s="157">
        <f>F28</f>
        <v>4369.63</v>
      </c>
    </row>
    <row r="34" spans="1:10" ht="15.75" x14ac:dyDescent="0.25">
      <c r="A34" s="56" t="s">
        <v>26</v>
      </c>
      <c r="B34" s="57"/>
      <c r="C34" s="57"/>
      <c r="D34" s="57"/>
      <c r="E34" s="57"/>
      <c r="F34" s="57"/>
      <c r="G34" s="57"/>
      <c r="H34" s="80"/>
      <c r="I34" s="80"/>
      <c r="J34" s="80"/>
    </row>
    <row r="35" spans="1:10" x14ac:dyDescent="0.2">
      <c r="A35" s="18"/>
    </row>
    <row r="36" spans="1:10" ht="21.75" customHeight="1" x14ac:dyDescent="0.2">
      <c r="A36" s="491" t="s">
        <v>27</v>
      </c>
      <c r="B36" s="491"/>
      <c r="C36" s="491"/>
      <c r="D36" s="99" t="s">
        <v>28</v>
      </c>
      <c r="E36" s="19" t="s">
        <v>74</v>
      </c>
      <c r="F36" s="19" t="s">
        <v>60</v>
      </c>
    </row>
    <row r="37" spans="1:10" ht="109.5" customHeight="1" x14ac:dyDescent="0.2">
      <c r="A37" s="551" t="s">
        <v>216</v>
      </c>
      <c r="B37" s="552"/>
      <c r="C37" s="553"/>
      <c r="D37" s="145" t="s">
        <v>217</v>
      </c>
      <c r="E37" s="148" t="s">
        <v>218</v>
      </c>
      <c r="F37" s="148" t="s">
        <v>219</v>
      </c>
    </row>
    <row r="38" spans="1:10" ht="12.75" customHeight="1" x14ac:dyDescent="0.2">
      <c r="E38" s="8"/>
      <c r="F38" s="8"/>
      <c r="G38" s="8"/>
    </row>
    <row r="39" spans="1:10" ht="18" customHeight="1" x14ac:dyDescent="0.2">
      <c r="A39" s="20" t="s">
        <v>32</v>
      </c>
      <c r="H39" s="90"/>
      <c r="I39" s="90"/>
      <c r="J39" s="90"/>
    </row>
    <row r="40" spans="1:10" ht="84" x14ac:dyDescent="0.2">
      <c r="A40" s="89" t="s">
        <v>62</v>
      </c>
      <c r="B40" s="488" t="s">
        <v>220</v>
      </c>
      <c r="C40" s="489"/>
      <c r="D40" s="489"/>
      <c r="E40" s="489"/>
      <c r="F40" s="490"/>
    </row>
    <row r="41" spans="1:10" ht="14.25" customHeight="1" x14ac:dyDescent="0.2"/>
    <row r="42" spans="1:10" ht="24" customHeight="1" x14ac:dyDescent="0.2">
      <c r="A42" s="89" t="s">
        <v>86</v>
      </c>
      <c r="B42" s="476" t="s">
        <v>98</v>
      </c>
      <c r="C42" s="477"/>
      <c r="D42" s="477"/>
      <c r="E42" s="477"/>
      <c r="F42" s="478"/>
    </row>
    <row r="43" spans="1:10" ht="48.75" customHeight="1" x14ac:dyDescent="0.2"/>
  </sheetData>
  <mergeCells count="14">
    <mergeCell ref="B40:F40"/>
    <mergeCell ref="B42:F42"/>
    <mergeCell ref="C13:D13"/>
    <mergeCell ref="C14:D14"/>
    <mergeCell ref="C16:G16"/>
    <mergeCell ref="C17:G17"/>
    <mergeCell ref="A36:C36"/>
    <mergeCell ref="A37:C37"/>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zoomScaleNormal="100" workbookViewId="0">
      <selection activeCell="C7" sqref="C7:G9"/>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1</v>
      </c>
      <c r="D4" s="469" t="s">
        <v>328</v>
      </c>
      <c r="E4" s="470"/>
      <c r="F4" s="470"/>
      <c r="G4" s="471"/>
    </row>
    <row r="5" spans="1:10" ht="13.5" thickBot="1" x14ac:dyDescent="0.25">
      <c r="A5" s="41" t="s">
        <v>4</v>
      </c>
      <c r="B5" s="2"/>
      <c r="C5" s="84" t="s">
        <v>598</v>
      </c>
      <c r="D5" s="91" t="s">
        <v>599</v>
      </c>
      <c r="E5" s="92"/>
      <c r="F5" s="92"/>
      <c r="G5" s="93"/>
    </row>
    <row r="6" spans="1:10" ht="13.5" thickBot="1" x14ac:dyDescent="0.25">
      <c r="A6" s="4"/>
      <c r="B6" s="2"/>
      <c r="C6" s="2"/>
      <c r="D6" s="2"/>
      <c r="E6" s="2"/>
      <c r="F6" s="2"/>
    </row>
    <row r="7" spans="1:10" ht="13.5" thickBot="1" x14ac:dyDescent="0.25">
      <c r="A7" s="40" t="s">
        <v>5</v>
      </c>
      <c r="B7" s="2"/>
      <c r="C7" s="472" t="s">
        <v>176</v>
      </c>
      <c r="D7" s="473"/>
      <c r="E7" s="473"/>
      <c r="F7" s="473"/>
      <c r="G7" s="474"/>
    </row>
    <row r="8" spans="1:10" ht="13.5" thickBot="1" x14ac:dyDescent="0.25">
      <c r="A8" s="41" t="s">
        <v>36</v>
      </c>
      <c r="B8" s="2"/>
      <c r="C8" s="298" t="s">
        <v>87</v>
      </c>
      <c r="D8" s="299"/>
      <c r="E8" s="299"/>
      <c r="F8" s="299"/>
      <c r="G8" s="300"/>
    </row>
    <row r="9" spans="1:10" ht="13.5" thickBot="1" x14ac:dyDescent="0.25">
      <c r="A9" s="41" t="s">
        <v>6</v>
      </c>
      <c r="B9" s="2"/>
      <c r="C9" s="472" t="s">
        <v>600</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22.84</v>
      </c>
      <c r="D12" s="465"/>
      <c r="E12" s="2"/>
      <c r="F12" s="2"/>
    </row>
    <row r="13" spans="1:10" ht="13.5" thickBot="1" x14ac:dyDescent="0.25">
      <c r="A13" s="40" t="s">
        <v>8</v>
      </c>
      <c r="B13" s="2"/>
      <c r="C13" s="464">
        <v>26.93</v>
      </c>
      <c r="D13" s="465"/>
      <c r="E13" s="2"/>
      <c r="F13" s="2"/>
    </row>
    <row r="14" spans="1:10" ht="13.5" thickBot="1" x14ac:dyDescent="0.25">
      <c r="A14" s="41" t="s">
        <v>9</v>
      </c>
      <c r="B14" s="2"/>
      <c r="C14" s="464">
        <v>28.812999999999999</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601</v>
      </c>
      <c r="D16" s="473"/>
      <c r="E16" s="473"/>
      <c r="F16" s="473"/>
      <c r="G16" s="474"/>
    </row>
    <row r="17" spans="1:10" ht="13.5" thickBot="1" x14ac:dyDescent="0.25">
      <c r="A17" s="41" t="s">
        <v>11</v>
      </c>
      <c r="B17" s="2"/>
      <c r="C17" s="472" t="s">
        <v>379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x14ac:dyDescent="0.2">
      <c r="A22" s="15"/>
      <c r="B22" s="15">
        <v>610</v>
      </c>
      <c r="C22" s="15"/>
      <c r="D22" s="15" t="s">
        <v>607</v>
      </c>
      <c r="E22" s="72">
        <v>15850</v>
      </c>
      <c r="F22" s="72">
        <v>17035.98</v>
      </c>
    </row>
    <row r="23" spans="1:10" x14ac:dyDescent="0.2">
      <c r="A23" s="15"/>
      <c r="B23" s="15">
        <v>620</v>
      </c>
      <c r="C23" s="15"/>
      <c r="D23" s="15" t="s">
        <v>608</v>
      </c>
      <c r="E23" s="72">
        <v>5540</v>
      </c>
      <c r="F23" s="72">
        <v>6389.26</v>
      </c>
    </row>
    <row r="24" spans="1:10" x14ac:dyDescent="0.2">
      <c r="A24" s="15"/>
      <c r="B24" s="15">
        <v>630</v>
      </c>
      <c r="C24" s="15"/>
      <c r="D24" s="15" t="s">
        <v>609</v>
      </c>
      <c r="E24" s="72">
        <f>SUM(E25:E29)</f>
        <v>1550</v>
      </c>
      <c r="F24" s="72">
        <f>SUM(F25:F29)</f>
        <v>1398.26</v>
      </c>
    </row>
    <row r="25" spans="1:10" x14ac:dyDescent="0.2">
      <c r="A25" s="15"/>
      <c r="B25" s="15">
        <v>632001</v>
      </c>
      <c r="C25" s="15"/>
      <c r="D25" s="15" t="s">
        <v>610</v>
      </c>
      <c r="E25" s="72">
        <v>250</v>
      </c>
      <c r="F25" s="72">
        <v>248</v>
      </c>
    </row>
    <row r="26" spans="1:10" x14ac:dyDescent="0.2">
      <c r="A26" s="15"/>
      <c r="B26" s="15">
        <v>632003</v>
      </c>
      <c r="C26" s="15"/>
      <c r="D26" s="15" t="s">
        <v>611</v>
      </c>
      <c r="E26" s="72">
        <v>270</v>
      </c>
      <c r="F26" s="72">
        <v>158.87</v>
      </c>
    </row>
    <row r="27" spans="1:10" x14ac:dyDescent="0.2">
      <c r="A27" s="15"/>
      <c r="B27" s="15">
        <v>633006</v>
      </c>
      <c r="C27" s="15"/>
      <c r="D27" s="15" t="s">
        <v>658</v>
      </c>
      <c r="E27" s="72">
        <v>430</v>
      </c>
      <c r="F27" s="72">
        <v>425</v>
      </c>
    </row>
    <row r="28" spans="1:10" x14ac:dyDescent="0.2">
      <c r="A28" s="15"/>
      <c r="B28" s="15">
        <v>637014</v>
      </c>
      <c r="C28" s="15"/>
      <c r="D28" s="15" t="s">
        <v>659</v>
      </c>
      <c r="E28" s="72">
        <v>300</v>
      </c>
      <c r="F28" s="72">
        <v>350.45</v>
      </c>
    </row>
    <row r="29" spans="1:10" x14ac:dyDescent="0.2">
      <c r="A29" s="15"/>
      <c r="B29" s="15">
        <v>637016</v>
      </c>
      <c r="C29" s="15"/>
      <c r="D29" s="15" t="s">
        <v>660</v>
      </c>
      <c r="E29" s="72">
        <v>300</v>
      </c>
      <c r="F29" s="72">
        <v>215.94</v>
      </c>
    </row>
    <row r="30" spans="1:10" ht="13.5" thickBot="1" x14ac:dyDescent="0.25">
      <c r="A30" s="15"/>
      <c r="B30" s="15">
        <v>640</v>
      </c>
      <c r="C30" s="15"/>
      <c r="D30" s="15" t="s">
        <v>661</v>
      </c>
      <c r="E30" s="72">
        <v>3990</v>
      </c>
      <c r="F30" s="72">
        <v>3990</v>
      </c>
    </row>
    <row r="31" spans="1:10" ht="13.5" thickBot="1" x14ac:dyDescent="0.25">
      <c r="A31" s="64" t="s">
        <v>19</v>
      </c>
      <c r="B31" s="65"/>
      <c r="C31" s="65"/>
      <c r="D31" s="65"/>
      <c r="E31" s="154">
        <f>E22+E23+E24+E30</f>
        <v>26930</v>
      </c>
      <c r="F31" s="154">
        <f>F22+F23+F24+F30</f>
        <v>28813.499999999996</v>
      </c>
    </row>
    <row r="32" spans="1:10" ht="13.5" thickBot="1" x14ac:dyDescent="0.25">
      <c r="A32" s="64" t="s">
        <v>20</v>
      </c>
      <c r="B32" s="65"/>
      <c r="C32" s="65"/>
      <c r="D32" s="65"/>
      <c r="E32" s="154"/>
      <c r="F32" s="155"/>
    </row>
    <row r="33" spans="1:10" ht="13.5" thickBot="1" x14ac:dyDescent="0.25">
      <c r="A33" s="66" t="s">
        <v>21</v>
      </c>
      <c r="B33" s="65"/>
      <c r="C33" s="65"/>
      <c r="D33" s="65"/>
      <c r="E33" s="156">
        <f>E31</f>
        <v>26930</v>
      </c>
      <c r="F33" s="157">
        <f>F31</f>
        <v>28813.499999999996</v>
      </c>
    </row>
    <row r="37" spans="1:10" ht="15.75" x14ac:dyDescent="0.25">
      <c r="A37" s="56" t="s">
        <v>26</v>
      </c>
      <c r="B37" s="57"/>
      <c r="C37" s="57"/>
      <c r="D37" s="57"/>
      <c r="E37" s="57"/>
      <c r="F37" s="57"/>
      <c r="G37" s="57"/>
      <c r="H37" s="80"/>
      <c r="I37" s="80"/>
      <c r="J37" s="80"/>
    </row>
    <row r="38" spans="1:10" x14ac:dyDescent="0.2">
      <c r="A38" s="18"/>
    </row>
    <row r="39" spans="1:10" ht="21.75" customHeight="1" x14ac:dyDescent="0.2">
      <c r="A39" s="491" t="s">
        <v>27</v>
      </c>
      <c r="B39" s="491"/>
      <c r="C39" s="491"/>
      <c r="D39" s="301" t="s">
        <v>28</v>
      </c>
      <c r="E39" s="19" t="s">
        <v>74</v>
      </c>
      <c r="F39" s="19" t="s">
        <v>60</v>
      </c>
    </row>
    <row r="40" spans="1:10" ht="34.5" customHeight="1" x14ac:dyDescent="0.2">
      <c r="A40" s="492" t="s">
        <v>602</v>
      </c>
      <c r="B40" s="493"/>
      <c r="C40" s="494"/>
      <c r="D40" s="297" t="s">
        <v>613</v>
      </c>
      <c r="E40" s="175">
        <v>1</v>
      </c>
      <c r="F40" s="175">
        <v>1</v>
      </c>
    </row>
    <row r="41" spans="1:10" ht="55.5" customHeight="1" x14ac:dyDescent="0.2">
      <c r="A41" s="495" t="s">
        <v>603</v>
      </c>
      <c r="B41" s="496"/>
      <c r="C41" s="497"/>
      <c r="D41" s="297" t="s">
        <v>614</v>
      </c>
      <c r="E41" s="296">
        <v>2</v>
      </c>
      <c r="F41" s="296">
        <v>2</v>
      </c>
    </row>
    <row r="42" spans="1:10" ht="39" customHeight="1" x14ac:dyDescent="0.2">
      <c r="A42" s="495" t="s">
        <v>604</v>
      </c>
      <c r="B42" s="496"/>
      <c r="C42" s="497"/>
      <c r="D42" s="297" t="s">
        <v>615</v>
      </c>
      <c r="E42" s="296">
        <v>7</v>
      </c>
      <c r="F42" s="296">
        <v>8</v>
      </c>
    </row>
    <row r="43" spans="1:10" ht="48" customHeight="1" x14ac:dyDescent="0.2">
      <c r="A43" s="495" t="s">
        <v>605</v>
      </c>
      <c r="B43" s="496"/>
      <c r="C43" s="497"/>
      <c r="D43" s="297" t="s">
        <v>612</v>
      </c>
      <c r="E43" s="296" t="s">
        <v>96</v>
      </c>
      <c r="F43" s="296" t="s">
        <v>96</v>
      </c>
    </row>
    <row r="44" spans="1:10" ht="12.75" customHeight="1" x14ac:dyDescent="0.2">
      <c r="E44" s="8"/>
      <c r="F44" s="8"/>
      <c r="G44" s="8"/>
    </row>
    <row r="45" spans="1:10" ht="18" customHeight="1" x14ac:dyDescent="0.2">
      <c r="A45" s="20" t="s">
        <v>32</v>
      </c>
      <c r="H45" s="90"/>
      <c r="I45" s="90"/>
      <c r="J45" s="90"/>
    </row>
    <row r="46" spans="1:10" ht="84" x14ac:dyDescent="0.2">
      <c r="A46" s="89" t="s">
        <v>62</v>
      </c>
      <c r="B46" s="488" t="s">
        <v>606</v>
      </c>
      <c r="C46" s="489"/>
      <c r="D46" s="489"/>
      <c r="E46" s="489"/>
      <c r="F46" s="490"/>
    </row>
    <row r="47" spans="1:10" ht="14.25" customHeight="1" x14ac:dyDescent="0.2"/>
    <row r="48" spans="1:10" ht="24" customHeight="1" x14ac:dyDescent="0.2">
      <c r="A48" s="89" t="s">
        <v>86</v>
      </c>
      <c r="B48" s="476" t="s">
        <v>98</v>
      </c>
      <c r="C48" s="477"/>
      <c r="D48" s="477"/>
      <c r="E48" s="477"/>
      <c r="F48" s="478"/>
    </row>
    <row r="49" ht="48.75" customHeight="1" x14ac:dyDescent="0.2"/>
  </sheetData>
  <mergeCells count="17">
    <mergeCell ref="C12:D12"/>
    <mergeCell ref="D3:G3"/>
    <mergeCell ref="D4:G4"/>
    <mergeCell ref="C7:G7"/>
    <mergeCell ref="C9:G9"/>
    <mergeCell ref="C11:D11"/>
    <mergeCell ref="C13:D13"/>
    <mergeCell ref="C14:D14"/>
    <mergeCell ref="C16:G16"/>
    <mergeCell ref="C17:G17"/>
    <mergeCell ref="A39:C39"/>
    <mergeCell ref="B46:F46"/>
    <mergeCell ref="B48:F48"/>
    <mergeCell ref="A40:C40"/>
    <mergeCell ref="A41:C41"/>
    <mergeCell ref="A42:C42"/>
    <mergeCell ref="A43:C43"/>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topLeftCell="E1" workbookViewId="0">
      <selection activeCell="H43" sqref="H43:J43"/>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00"/>
      <c r="J3" s="101"/>
      <c r="K3" s="34"/>
    </row>
    <row r="4" spans="1:11" ht="13.5" thickBot="1" x14ac:dyDescent="0.25">
      <c r="A4" s="31"/>
      <c r="B4" s="6"/>
      <c r="C4" s="6"/>
      <c r="D4" s="32"/>
      <c r="E4" s="40" t="s">
        <v>3</v>
      </c>
      <c r="F4" s="2"/>
      <c r="G4" s="110">
        <v>4</v>
      </c>
      <c r="H4" s="103" t="s">
        <v>124</v>
      </c>
      <c r="I4" s="98"/>
      <c r="J4" s="97"/>
      <c r="K4" s="32"/>
    </row>
    <row r="5" spans="1:11" ht="13.5" thickBot="1" x14ac:dyDescent="0.25">
      <c r="A5" s="31"/>
      <c r="B5" s="6"/>
      <c r="C5" s="6"/>
      <c r="D5" s="32"/>
      <c r="E5" s="41" t="s">
        <v>4</v>
      </c>
      <c r="F5" s="2"/>
      <c r="G5" s="161">
        <v>42617</v>
      </c>
      <c r="H5" s="111" t="s">
        <v>223</v>
      </c>
      <c r="I5" s="104"/>
      <c r="J5" s="10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97"/>
      <c r="K7" s="32"/>
    </row>
    <row r="8" spans="1:11" ht="13.5" thickBot="1" x14ac:dyDescent="0.25">
      <c r="A8" s="31"/>
      <c r="B8" s="6"/>
      <c r="C8" s="32"/>
      <c r="D8" s="32"/>
      <c r="E8" s="41" t="s">
        <v>36</v>
      </c>
      <c r="F8" s="2"/>
      <c r="G8" s="514" t="s">
        <v>87</v>
      </c>
      <c r="H8" s="515"/>
      <c r="I8" s="515"/>
      <c r="J8" s="97"/>
      <c r="K8" s="32"/>
    </row>
    <row r="9" spans="1:11" ht="13.5" thickBot="1" x14ac:dyDescent="0.25">
      <c r="A9" s="31"/>
      <c r="B9" s="6"/>
      <c r="C9" s="32"/>
      <c r="D9" s="32"/>
      <c r="E9" s="41" t="s">
        <v>6</v>
      </c>
      <c r="F9" s="2"/>
      <c r="G9" s="96" t="s">
        <v>139</v>
      </c>
      <c r="H9" s="98"/>
      <c r="I9" s="98"/>
      <c r="J9" s="97"/>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106"/>
      <c r="H14" s="107">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224</v>
      </c>
      <c r="H16" s="515"/>
      <c r="I16" s="98"/>
      <c r="J16" s="97"/>
      <c r="K16" s="27"/>
    </row>
    <row r="17" spans="1:11" ht="13.5" thickBot="1" x14ac:dyDescent="0.25">
      <c r="A17" s="31"/>
      <c r="B17" s="6"/>
      <c r="C17" s="32"/>
      <c r="D17" s="32"/>
      <c r="E17" s="41" t="s">
        <v>11</v>
      </c>
      <c r="F17" s="2"/>
      <c r="G17" s="514" t="s">
        <v>64</v>
      </c>
      <c r="H17" s="515"/>
      <c r="I17" s="98"/>
      <c r="J17" s="97"/>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1.25" x14ac:dyDescent="0.2">
      <c r="E23" s="14"/>
      <c r="F23" s="14"/>
      <c r="G23" s="14"/>
      <c r="H23" s="14"/>
      <c r="I23" s="68"/>
      <c r="J23" s="68"/>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67">
        <f>I22</f>
        <v>0</v>
      </c>
      <c r="J27" s="114">
        <f>J22</f>
        <v>0</v>
      </c>
    </row>
    <row r="28" spans="1:11" s="8" customFormat="1" ht="11.25" x14ac:dyDescent="0.2"/>
    <row r="29" spans="1:11" s="8" customFormat="1" ht="12" thickBot="1" x14ac:dyDescent="0.25">
      <c r="E29" s="9" t="s">
        <v>22</v>
      </c>
      <c r="F29" s="581" t="s">
        <v>14</v>
      </c>
      <c r="G29" s="582"/>
      <c r="H29" s="10" t="s">
        <v>23</v>
      </c>
      <c r="I29" s="10" t="s">
        <v>17</v>
      </c>
      <c r="J29" s="10" t="s">
        <v>18</v>
      </c>
    </row>
    <row r="30" spans="1:11" s="8" customFormat="1" ht="12" thickBot="1" x14ac:dyDescent="0.25">
      <c r="E30" s="11" t="s">
        <v>24</v>
      </c>
      <c r="F30" s="583"/>
      <c r="G30" s="584"/>
      <c r="H30" s="12"/>
      <c r="I30" s="12"/>
      <c r="J30" s="13"/>
    </row>
    <row r="31" spans="1:11" s="8" customFormat="1" ht="12" thickBot="1" x14ac:dyDescent="0.25">
      <c r="E31" s="14"/>
      <c r="F31" s="585"/>
      <c r="G31" s="586"/>
      <c r="H31" s="14"/>
      <c r="I31" s="14"/>
      <c r="J31" s="14"/>
    </row>
    <row r="32" spans="1:11" s="8" customFormat="1" ht="12" thickBot="1" x14ac:dyDescent="0.25">
      <c r="E32" s="11" t="s">
        <v>25</v>
      </c>
      <c r="F32" s="583"/>
      <c r="G32" s="584"/>
      <c r="H32" s="12"/>
      <c r="I32" s="160"/>
      <c r="J32" s="13"/>
    </row>
    <row r="33" spans="1:12" s="8" customFormat="1" ht="11.25" x14ac:dyDescent="0.2">
      <c r="E33" s="14"/>
      <c r="F33" s="585"/>
      <c r="G33" s="586"/>
      <c r="H33" s="14"/>
      <c r="I33" s="14"/>
      <c r="J33" s="14"/>
    </row>
    <row r="34" spans="1:12" s="8" customFormat="1" ht="12" thickBot="1" x14ac:dyDescent="0.25">
      <c r="E34" s="16"/>
      <c r="F34" s="587"/>
      <c r="G34" s="588"/>
      <c r="H34" s="16"/>
      <c r="I34" s="16"/>
      <c r="J34" s="16"/>
    </row>
    <row r="35" spans="1:12" s="8" customFormat="1" ht="12" thickBot="1" x14ac:dyDescent="0.25">
      <c r="E35" s="17" t="s">
        <v>21</v>
      </c>
      <c r="F35" s="583"/>
      <c r="G35" s="584"/>
      <c r="H35" s="12"/>
      <c r="I35" s="12"/>
      <c r="J35" s="13"/>
    </row>
    <row r="36" spans="1:12" s="8" customFormat="1" x14ac:dyDescent="0.2">
      <c r="A36"/>
      <c r="B36"/>
      <c r="C36"/>
      <c r="D36"/>
      <c r="E36"/>
      <c r="F36"/>
      <c r="G36"/>
      <c r="H36"/>
      <c r="I36"/>
      <c r="J36"/>
      <c r="K36"/>
    </row>
    <row r="37" spans="1:12" ht="15.75" x14ac:dyDescent="0.25">
      <c r="A37" s="499" t="s">
        <v>26</v>
      </c>
      <c r="B37" s="499"/>
      <c r="C37" s="499"/>
      <c r="D37" s="499"/>
      <c r="E37" s="499"/>
      <c r="F37" s="499"/>
      <c r="G37" s="499"/>
      <c r="H37" s="499"/>
      <c r="I37" s="499"/>
      <c r="J37" s="499"/>
    </row>
    <row r="38" spans="1:12" ht="5.25" customHeight="1" x14ac:dyDescent="0.2">
      <c r="A38" s="18"/>
    </row>
    <row r="39" spans="1:12" ht="22.5" x14ac:dyDescent="0.2">
      <c r="A39" s="8"/>
      <c r="B39" s="8"/>
      <c r="C39" s="8"/>
      <c r="D39" s="8"/>
      <c r="E39" s="574" t="s">
        <v>27</v>
      </c>
      <c r="F39" s="575"/>
      <c r="G39" s="576"/>
      <c r="H39" s="52" t="s">
        <v>28</v>
      </c>
      <c r="I39" s="52" t="s">
        <v>29</v>
      </c>
      <c r="J39" s="105" t="s">
        <v>229</v>
      </c>
      <c r="K39" s="47"/>
    </row>
    <row r="40" spans="1:12" ht="55.5" customHeight="1" x14ac:dyDescent="0.2">
      <c r="A40" s="8"/>
      <c r="B40" s="8"/>
      <c r="C40" s="8"/>
      <c r="D40" s="8"/>
      <c r="E40" s="577" t="s">
        <v>225</v>
      </c>
      <c r="F40" s="577"/>
      <c r="G40" s="577"/>
      <c r="H40" s="142" t="s">
        <v>226</v>
      </c>
      <c r="I40" s="143" t="s">
        <v>227</v>
      </c>
      <c r="J40" s="147" t="s">
        <v>228</v>
      </c>
      <c r="K40" s="47"/>
    </row>
    <row r="41" spans="1:12" ht="13.5" thickBot="1" x14ac:dyDescent="0.25">
      <c r="E41" s="20" t="s">
        <v>32</v>
      </c>
    </row>
    <row r="42" spans="1:12" ht="62.25" customHeight="1" thickBot="1" x14ac:dyDescent="0.25">
      <c r="E42" s="503" t="s">
        <v>33</v>
      </c>
      <c r="F42" s="504"/>
      <c r="G42" s="505"/>
      <c r="H42" s="578" t="s">
        <v>230</v>
      </c>
      <c r="I42" s="579"/>
      <c r="J42" s="580"/>
      <c r="K42" s="113"/>
      <c r="L42" s="113"/>
    </row>
    <row r="43" spans="1:12" ht="19.5" customHeight="1" thickBot="1" x14ac:dyDescent="0.25">
      <c r="E43" s="507" t="s">
        <v>34</v>
      </c>
      <c r="F43" s="508"/>
      <c r="G43" s="509"/>
      <c r="H43" s="539" t="s">
        <v>63</v>
      </c>
      <c r="I43" s="540"/>
      <c r="J43" s="541"/>
      <c r="K43" s="78"/>
    </row>
    <row r="44" spans="1:12" x14ac:dyDescent="0.2">
      <c r="E44" s="513"/>
      <c r="F44" s="513"/>
      <c r="G44" s="513"/>
      <c r="H44" s="513"/>
      <c r="I44" s="513"/>
      <c r="J44" s="513"/>
    </row>
    <row r="45" spans="1:12" ht="51" customHeight="1" x14ac:dyDescent="0.2"/>
  </sheetData>
  <mergeCells count="24">
    <mergeCell ref="E44:J44"/>
    <mergeCell ref="E39:G39"/>
    <mergeCell ref="E40:G40"/>
    <mergeCell ref="E42:G42"/>
    <mergeCell ref="H42:J42"/>
    <mergeCell ref="E43:G43"/>
    <mergeCell ref="H43:J43"/>
    <mergeCell ref="A37:J37"/>
    <mergeCell ref="G13:H13"/>
    <mergeCell ref="G16:H16"/>
    <mergeCell ref="G17:H17"/>
    <mergeCell ref="A19:J19"/>
    <mergeCell ref="F29:G29"/>
    <mergeCell ref="F30:G30"/>
    <mergeCell ref="F31:G31"/>
    <mergeCell ref="F32:G32"/>
    <mergeCell ref="F33:G33"/>
    <mergeCell ref="F34:G34"/>
    <mergeCell ref="F35:G35"/>
    <mergeCell ref="A1:J1"/>
    <mergeCell ref="G7:I7"/>
    <mergeCell ref="G8:I8"/>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zoomScaleNormal="100" workbookViewId="0">
      <selection activeCell="F64" sqref="F64"/>
    </sheetView>
  </sheetViews>
  <sheetFormatPr defaultRowHeight="12.75" x14ac:dyDescent="0.2"/>
  <cols>
    <col min="1" max="1" width="23" customWidth="1"/>
    <col min="2" max="2" width="8.140625" customWidth="1"/>
    <col min="3" max="3" width="11.85546875" customWidth="1"/>
    <col min="4" max="4" width="25.28515625"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5</v>
      </c>
      <c r="D4" s="469" t="s">
        <v>233</v>
      </c>
      <c r="E4" s="470"/>
      <c r="F4" s="470"/>
      <c r="G4" s="471"/>
    </row>
    <row r="5" spans="1:10" ht="13.5" thickBot="1" x14ac:dyDescent="0.25">
      <c r="A5" s="41" t="s">
        <v>4</v>
      </c>
      <c r="B5" s="2"/>
      <c r="C5" s="84" t="s">
        <v>255</v>
      </c>
      <c r="D5" s="91" t="s">
        <v>254</v>
      </c>
      <c r="E5" s="92"/>
      <c r="F5" s="92"/>
      <c r="G5" s="93"/>
    </row>
    <row r="6" spans="1:10" ht="13.5" thickBot="1" x14ac:dyDescent="0.25">
      <c r="A6" s="4"/>
      <c r="B6" s="2"/>
      <c r="C6" s="2"/>
      <c r="D6" s="2"/>
      <c r="E6" s="2"/>
      <c r="F6" s="2"/>
    </row>
    <row r="7" spans="1:10" ht="13.5" thickBot="1" x14ac:dyDescent="0.25">
      <c r="A7" s="40" t="s">
        <v>5</v>
      </c>
      <c r="B7" s="2"/>
      <c r="C7" s="472" t="s">
        <v>256</v>
      </c>
      <c r="D7" s="473"/>
      <c r="E7" s="473"/>
      <c r="F7" s="473"/>
      <c r="G7" s="474"/>
    </row>
    <row r="8" spans="1:10" ht="13.5" thickBot="1" x14ac:dyDescent="0.25">
      <c r="A8" s="41" t="s">
        <v>36</v>
      </c>
      <c r="B8" s="2"/>
      <c r="C8" s="123" t="s">
        <v>87</v>
      </c>
      <c r="D8" s="124"/>
      <c r="E8" s="124"/>
      <c r="F8" s="124"/>
      <c r="G8" s="125"/>
    </row>
    <row r="9" spans="1:10" ht="13.5" thickBot="1" x14ac:dyDescent="0.25">
      <c r="A9" s="41" t="s">
        <v>6</v>
      </c>
      <c r="B9" s="2"/>
      <c r="C9" s="472" t="s">
        <v>257</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127.95</v>
      </c>
      <c r="D12" s="465"/>
      <c r="E12" s="2"/>
      <c r="F12" s="2"/>
    </row>
    <row r="13" spans="1:10" ht="13.5" thickBot="1" x14ac:dyDescent="0.25">
      <c r="A13" s="40" t="s">
        <v>8</v>
      </c>
      <c r="B13" s="2"/>
      <c r="C13" s="464">
        <v>127.95</v>
      </c>
      <c r="D13" s="465"/>
      <c r="E13" s="2"/>
      <c r="F13" s="2"/>
    </row>
    <row r="14" spans="1:10" ht="13.5" thickBot="1" x14ac:dyDescent="0.25">
      <c r="A14" s="41" t="s">
        <v>9</v>
      </c>
      <c r="B14" s="2"/>
      <c r="C14" s="464">
        <v>121.93600000000001</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253</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610</v>
      </c>
      <c r="C22" s="151"/>
      <c r="D22" s="153" t="s">
        <v>40</v>
      </c>
      <c r="E22" s="72">
        <v>85000</v>
      </c>
      <c r="F22" s="72">
        <v>82161.05</v>
      </c>
    </row>
    <row r="23" spans="1:10" s="7" customFormat="1" x14ac:dyDescent="0.2">
      <c r="A23" s="10"/>
      <c r="B23" s="152">
        <v>620</v>
      </c>
      <c r="C23" s="151"/>
      <c r="D23" s="153" t="s">
        <v>41</v>
      </c>
      <c r="E23" s="72">
        <v>29700</v>
      </c>
      <c r="F23" s="72">
        <v>28627.32</v>
      </c>
    </row>
    <row r="24" spans="1:10" s="7" customFormat="1" x14ac:dyDescent="0.2">
      <c r="A24" s="10"/>
      <c r="B24" s="152">
        <v>630</v>
      </c>
      <c r="C24" s="151"/>
      <c r="D24" s="153" t="s">
        <v>59</v>
      </c>
      <c r="E24" s="72">
        <f>SUM(E25:E41)</f>
        <v>13100</v>
      </c>
      <c r="F24" s="72">
        <f>SUM(F25:F41)</f>
        <v>11147.329999999998</v>
      </c>
    </row>
    <row r="25" spans="1:10" x14ac:dyDescent="0.2">
      <c r="A25" s="15"/>
      <c r="B25" s="15">
        <v>631</v>
      </c>
      <c r="C25" s="15"/>
      <c r="D25" s="15" t="s">
        <v>188</v>
      </c>
      <c r="E25" s="72">
        <v>50</v>
      </c>
      <c r="F25" s="72">
        <v>0</v>
      </c>
    </row>
    <row r="26" spans="1:10" x14ac:dyDescent="0.2">
      <c r="A26" s="15"/>
      <c r="B26" s="15">
        <v>632001</v>
      </c>
      <c r="C26" s="15"/>
      <c r="D26" s="15" t="s">
        <v>189</v>
      </c>
      <c r="E26" s="72">
        <v>1300</v>
      </c>
      <c r="F26" s="72">
        <v>1280</v>
      </c>
    </row>
    <row r="27" spans="1:10" x14ac:dyDescent="0.2">
      <c r="A27" s="15"/>
      <c r="B27" s="15">
        <v>632002</v>
      </c>
      <c r="C27" s="15"/>
      <c r="D27" s="15" t="s">
        <v>206</v>
      </c>
      <c r="E27" s="72">
        <v>500</v>
      </c>
      <c r="F27" s="72">
        <v>480</v>
      </c>
    </row>
    <row r="28" spans="1:10" x14ac:dyDescent="0.2">
      <c r="A28" s="15"/>
      <c r="B28" s="15">
        <v>632003</v>
      </c>
      <c r="C28" s="15"/>
      <c r="D28" s="15" t="s">
        <v>190</v>
      </c>
      <c r="E28" s="72">
        <v>500</v>
      </c>
      <c r="F28" s="72">
        <v>435.36</v>
      </c>
    </row>
    <row r="29" spans="1:10" x14ac:dyDescent="0.2">
      <c r="A29" s="15"/>
      <c r="B29" s="15">
        <v>633001</v>
      </c>
      <c r="C29" s="15"/>
      <c r="D29" s="15" t="s">
        <v>245</v>
      </c>
      <c r="E29" s="72">
        <v>200</v>
      </c>
      <c r="F29" s="72">
        <v>0</v>
      </c>
    </row>
    <row r="30" spans="1:10" x14ac:dyDescent="0.2">
      <c r="A30" s="15"/>
      <c r="B30" s="15">
        <v>633002</v>
      </c>
      <c r="C30" s="15"/>
      <c r="D30" s="15" t="s">
        <v>207</v>
      </c>
      <c r="E30" s="72">
        <v>200</v>
      </c>
      <c r="F30" s="72">
        <v>42.93</v>
      </c>
    </row>
    <row r="31" spans="1:10" x14ac:dyDescent="0.2">
      <c r="A31" s="15"/>
      <c r="B31" s="15">
        <v>633005</v>
      </c>
      <c r="C31" s="15"/>
      <c r="D31" s="15" t="s">
        <v>246</v>
      </c>
      <c r="E31" s="72">
        <v>0</v>
      </c>
      <c r="F31" s="72">
        <v>634</v>
      </c>
    </row>
    <row r="32" spans="1:10" x14ac:dyDescent="0.2">
      <c r="A32" s="15"/>
      <c r="B32" s="15">
        <v>633006</v>
      </c>
      <c r="C32" s="15"/>
      <c r="D32" s="15" t="s">
        <v>191</v>
      </c>
      <c r="E32" s="72">
        <v>2000</v>
      </c>
      <c r="F32" s="72">
        <v>1551.54</v>
      </c>
    </row>
    <row r="33" spans="1:10" x14ac:dyDescent="0.2">
      <c r="A33" s="15"/>
      <c r="B33" s="15">
        <v>633007</v>
      </c>
      <c r="C33" s="15"/>
      <c r="D33" s="15" t="s">
        <v>247</v>
      </c>
      <c r="E33" s="72">
        <v>0</v>
      </c>
      <c r="F33" s="72">
        <v>178.84</v>
      </c>
    </row>
    <row r="34" spans="1:10" x14ac:dyDescent="0.2">
      <c r="A34" s="15"/>
      <c r="B34" s="15">
        <v>633010</v>
      </c>
      <c r="C34" s="15"/>
      <c r="D34" s="15" t="s">
        <v>248</v>
      </c>
      <c r="E34" s="72">
        <v>2000</v>
      </c>
      <c r="F34" s="72">
        <v>1687.06</v>
      </c>
    </row>
    <row r="35" spans="1:10" x14ac:dyDescent="0.2">
      <c r="A35" s="15"/>
      <c r="B35" s="15">
        <v>635002</v>
      </c>
      <c r="C35" s="15"/>
      <c r="D35" s="15" t="s">
        <v>249</v>
      </c>
      <c r="E35" s="72">
        <v>500</v>
      </c>
      <c r="F35" s="72">
        <v>0</v>
      </c>
    </row>
    <row r="36" spans="1:10" x14ac:dyDescent="0.2">
      <c r="A36" s="15"/>
      <c r="B36" s="15">
        <v>635005</v>
      </c>
      <c r="C36" s="15"/>
      <c r="D36" s="15" t="s">
        <v>250</v>
      </c>
      <c r="E36" s="72">
        <v>1600</v>
      </c>
      <c r="F36" s="72">
        <v>0</v>
      </c>
    </row>
    <row r="37" spans="1:10" x14ac:dyDescent="0.2">
      <c r="A37" s="15"/>
      <c r="B37" s="15">
        <v>637001</v>
      </c>
      <c r="C37" s="15"/>
      <c r="D37" s="15" t="s">
        <v>251</v>
      </c>
      <c r="E37" s="72">
        <v>100</v>
      </c>
      <c r="F37" s="72">
        <v>200</v>
      </c>
    </row>
    <row r="38" spans="1:10" x14ac:dyDescent="0.2">
      <c r="A38" s="15"/>
      <c r="B38" s="15">
        <v>637004</v>
      </c>
      <c r="C38" s="15"/>
      <c r="D38" s="15" t="s">
        <v>45</v>
      </c>
      <c r="E38" s="72">
        <v>0</v>
      </c>
      <c r="F38" s="72">
        <v>41.79</v>
      </c>
    </row>
    <row r="39" spans="1:10" x14ac:dyDescent="0.2">
      <c r="A39" s="15"/>
      <c r="B39" s="15">
        <v>637012</v>
      </c>
      <c r="C39" s="15"/>
      <c r="D39" s="15" t="s">
        <v>252</v>
      </c>
      <c r="E39" s="72">
        <v>150</v>
      </c>
      <c r="F39" s="72">
        <v>8</v>
      </c>
    </row>
    <row r="40" spans="1:10" x14ac:dyDescent="0.2">
      <c r="A40" s="15"/>
      <c r="B40" s="15">
        <v>637014</v>
      </c>
      <c r="C40" s="15"/>
      <c r="D40" s="15" t="s">
        <v>192</v>
      </c>
      <c r="E40" s="72">
        <v>3000</v>
      </c>
      <c r="F40" s="72">
        <v>3507.1</v>
      </c>
    </row>
    <row r="41" spans="1:10" x14ac:dyDescent="0.2">
      <c r="A41" s="15"/>
      <c r="B41" s="15">
        <v>637016</v>
      </c>
      <c r="C41" s="15"/>
      <c r="D41" s="15" t="s">
        <v>193</v>
      </c>
      <c r="E41" s="72">
        <v>1000</v>
      </c>
      <c r="F41" s="72">
        <v>1100.71</v>
      </c>
    </row>
    <row r="42" spans="1:10" ht="13.5" thickBot="1" x14ac:dyDescent="0.25">
      <c r="A42" s="15"/>
      <c r="B42" s="15">
        <v>640</v>
      </c>
      <c r="C42" s="15"/>
      <c r="D42" s="15" t="s">
        <v>187</v>
      </c>
      <c r="E42" s="72">
        <v>150</v>
      </c>
      <c r="F42" s="72">
        <v>0</v>
      </c>
    </row>
    <row r="43" spans="1:10" ht="13.5" thickBot="1" x14ac:dyDescent="0.25">
      <c r="A43" s="64" t="s">
        <v>19</v>
      </c>
      <c r="B43" s="65"/>
      <c r="C43" s="65"/>
      <c r="D43" s="65"/>
      <c r="E43" s="154">
        <f>E22+E23+E24+E42</f>
        <v>127950</v>
      </c>
      <c r="F43" s="154">
        <f>F22+F23+F24+F42</f>
        <v>121935.7</v>
      </c>
    </row>
    <row r="44" spans="1:10" ht="13.5" thickBot="1" x14ac:dyDescent="0.25">
      <c r="A44" s="64" t="s">
        <v>20</v>
      </c>
      <c r="B44" s="65"/>
      <c r="C44" s="65"/>
      <c r="D44" s="65"/>
      <c r="E44" s="154"/>
      <c r="F44" s="155"/>
    </row>
    <row r="45" spans="1:10" ht="13.5" thickBot="1" x14ac:dyDescent="0.25">
      <c r="A45" s="66" t="s">
        <v>21</v>
      </c>
      <c r="B45" s="65"/>
      <c r="C45" s="65"/>
      <c r="D45" s="65"/>
      <c r="E45" s="156">
        <f>E43</f>
        <v>127950</v>
      </c>
      <c r="F45" s="157">
        <f>F43</f>
        <v>121935.7</v>
      </c>
    </row>
    <row r="46" spans="1:10" ht="15" customHeight="1" x14ac:dyDescent="0.2"/>
    <row r="47" spans="1:10" ht="15" customHeight="1" x14ac:dyDescent="0.25">
      <c r="A47" s="56" t="s">
        <v>26</v>
      </c>
      <c r="B47" s="57"/>
      <c r="C47" s="57"/>
      <c r="D47" s="57"/>
      <c r="E47" s="57"/>
      <c r="F47" s="57"/>
      <c r="G47" s="57"/>
      <c r="H47" s="80"/>
      <c r="I47" s="80"/>
      <c r="J47" s="80"/>
    </row>
    <row r="48" spans="1:10" x14ac:dyDescent="0.2">
      <c r="A48" s="18"/>
    </row>
    <row r="49" spans="1:6" ht="21.75" customHeight="1" x14ac:dyDescent="0.2">
      <c r="A49" s="491" t="s">
        <v>27</v>
      </c>
      <c r="B49" s="491"/>
      <c r="C49" s="491"/>
      <c r="D49" s="126" t="s">
        <v>28</v>
      </c>
      <c r="E49" s="19" t="s">
        <v>74</v>
      </c>
      <c r="F49" s="19" t="s">
        <v>60</v>
      </c>
    </row>
    <row r="50" spans="1:6" ht="17.25" customHeight="1" x14ac:dyDescent="0.2">
      <c r="A50" s="498" t="s">
        <v>260</v>
      </c>
      <c r="B50" s="498"/>
      <c r="C50" s="498"/>
      <c r="D50" s="132" t="s">
        <v>261</v>
      </c>
      <c r="E50" s="173">
        <v>9</v>
      </c>
      <c r="F50" s="173">
        <v>9</v>
      </c>
    </row>
    <row r="51" spans="1:6" ht="15" customHeight="1" x14ac:dyDescent="0.2">
      <c r="A51" s="498"/>
      <c r="B51" s="498"/>
      <c r="C51" s="498"/>
      <c r="D51" s="132" t="s">
        <v>262</v>
      </c>
      <c r="E51" s="173">
        <v>1100</v>
      </c>
      <c r="F51" s="173">
        <v>1107</v>
      </c>
    </row>
    <row r="52" spans="1:6" ht="15" customHeight="1" x14ac:dyDescent="0.2">
      <c r="A52" s="498"/>
      <c r="B52" s="498"/>
      <c r="C52" s="498"/>
      <c r="D52" s="132" t="s">
        <v>263</v>
      </c>
      <c r="E52" s="173">
        <v>900</v>
      </c>
      <c r="F52" s="173">
        <v>818</v>
      </c>
    </row>
    <row r="53" spans="1:6" ht="15" customHeight="1" x14ac:dyDescent="0.2">
      <c r="A53" s="498"/>
      <c r="B53" s="498"/>
      <c r="C53" s="498"/>
      <c r="D53" s="132" t="s">
        <v>264</v>
      </c>
      <c r="E53" s="173">
        <v>140</v>
      </c>
      <c r="F53" s="173">
        <v>260</v>
      </c>
    </row>
    <row r="54" spans="1:6" ht="15" customHeight="1" x14ac:dyDescent="0.2">
      <c r="A54" s="498"/>
      <c r="B54" s="498"/>
      <c r="C54" s="498"/>
      <c r="D54" s="132" t="s">
        <v>265</v>
      </c>
      <c r="E54" s="173">
        <v>460</v>
      </c>
      <c r="F54" s="173">
        <v>409</v>
      </c>
    </row>
    <row r="55" spans="1:6" ht="15" customHeight="1" x14ac:dyDescent="0.2">
      <c r="A55" s="498"/>
      <c r="B55" s="498"/>
      <c r="C55" s="498"/>
      <c r="D55" s="132" t="s">
        <v>266</v>
      </c>
      <c r="E55" s="173">
        <v>460</v>
      </c>
      <c r="F55" s="173">
        <v>573</v>
      </c>
    </row>
    <row r="56" spans="1:6" ht="15.75" customHeight="1" x14ac:dyDescent="0.2">
      <c r="A56" s="498"/>
      <c r="B56" s="498"/>
      <c r="C56" s="498"/>
      <c r="D56" s="132" t="s">
        <v>267</v>
      </c>
      <c r="E56" s="174">
        <v>4200</v>
      </c>
      <c r="F56" s="174">
        <v>3330</v>
      </c>
    </row>
    <row r="57" spans="1:6" ht="19.5" customHeight="1" x14ac:dyDescent="0.2">
      <c r="A57" s="498" t="s">
        <v>268</v>
      </c>
      <c r="B57" s="498"/>
      <c r="C57" s="498"/>
      <c r="D57" s="132" t="s">
        <v>269</v>
      </c>
      <c r="E57" s="173">
        <v>40</v>
      </c>
      <c r="F57" s="173">
        <v>42</v>
      </c>
    </row>
    <row r="58" spans="1:6" ht="17.25" customHeight="1" x14ac:dyDescent="0.2">
      <c r="A58" s="498"/>
      <c r="B58" s="498"/>
      <c r="C58" s="498"/>
      <c r="D58" s="132" t="s">
        <v>270</v>
      </c>
      <c r="E58" s="173">
        <v>20</v>
      </c>
      <c r="F58" s="173">
        <v>16</v>
      </c>
    </row>
    <row r="59" spans="1:6" ht="33.75" customHeight="1" x14ac:dyDescent="0.2">
      <c r="A59" s="498" t="s">
        <v>271</v>
      </c>
      <c r="B59" s="498"/>
      <c r="C59" s="498"/>
      <c r="D59" s="132" t="s">
        <v>273</v>
      </c>
      <c r="E59" s="175">
        <v>1</v>
      </c>
      <c r="F59" s="175">
        <v>1</v>
      </c>
    </row>
    <row r="60" spans="1:6" ht="19.5" customHeight="1" x14ac:dyDescent="0.2">
      <c r="A60" s="498" t="s">
        <v>272</v>
      </c>
      <c r="B60" s="498"/>
      <c r="C60" s="498"/>
      <c r="D60" s="45" t="s">
        <v>274</v>
      </c>
      <c r="E60" s="173">
        <v>20</v>
      </c>
      <c r="F60" s="173">
        <v>35</v>
      </c>
    </row>
    <row r="61" spans="1:6" ht="21" customHeight="1" x14ac:dyDescent="0.2">
      <c r="A61" s="498"/>
      <c r="B61" s="498"/>
      <c r="C61" s="498"/>
      <c r="D61" s="45" t="s">
        <v>275</v>
      </c>
      <c r="E61" s="173">
        <v>10</v>
      </c>
      <c r="F61" s="173">
        <v>22</v>
      </c>
    </row>
    <row r="62" spans="1:6" ht="26.25" customHeight="1" x14ac:dyDescent="0.2">
      <c r="A62" s="498" t="s">
        <v>276</v>
      </c>
      <c r="B62" s="498"/>
      <c r="C62" s="498"/>
      <c r="D62" s="45" t="s">
        <v>277</v>
      </c>
      <c r="E62" s="173">
        <v>2</v>
      </c>
      <c r="F62" s="173">
        <v>2</v>
      </c>
    </row>
    <row r="63" spans="1:6" ht="26.25" customHeight="1" x14ac:dyDescent="0.2">
      <c r="A63" s="498"/>
      <c r="B63" s="498"/>
      <c r="C63" s="498"/>
      <c r="D63" s="45" t="s">
        <v>278</v>
      </c>
      <c r="E63" s="173">
        <v>6</v>
      </c>
      <c r="F63" s="173">
        <v>6</v>
      </c>
    </row>
    <row r="64" spans="1:6" ht="26.25" customHeight="1" x14ac:dyDescent="0.2">
      <c r="A64" s="171"/>
      <c r="B64" s="171"/>
      <c r="C64" s="171"/>
      <c r="D64" s="169"/>
      <c r="E64" s="172"/>
      <c r="F64" s="172"/>
    </row>
    <row r="65" spans="1:10" ht="12.75" customHeight="1" x14ac:dyDescent="0.2">
      <c r="E65" s="8"/>
      <c r="F65" s="8"/>
      <c r="G65" s="8"/>
    </row>
    <row r="66" spans="1:10" ht="18" customHeight="1" x14ac:dyDescent="0.2">
      <c r="A66" s="20" t="s">
        <v>32</v>
      </c>
      <c r="H66" s="90"/>
      <c r="I66" s="90"/>
      <c r="J66" s="90"/>
    </row>
    <row r="67" spans="1:10" ht="103.5" customHeight="1" x14ac:dyDescent="0.2">
      <c r="A67" s="89" t="s">
        <v>62</v>
      </c>
      <c r="B67" s="589" t="s">
        <v>258</v>
      </c>
      <c r="C67" s="590"/>
      <c r="D67" s="590"/>
      <c r="E67" s="590"/>
      <c r="F67" s="591"/>
    </row>
    <row r="68" spans="1:10" ht="14.25" customHeight="1" x14ac:dyDescent="0.2"/>
    <row r="69" spans="1:10" ht="51.75" customHeight="1" x14ac:dyDescent="0.2">
      <c r="A69" s="89" t="s">
        <v>86</v>
      </c>
      <c r="B69" s="488" t="s">
        <v>259</v>
      </c>
      <c r="C69" s="489"/>
      <c r="D69" s="489"/>
      <c r="E69" s="489"/>
      <c r="F69" s="490"/>
    </row>
    <row r="70" spans="1:10" ht="48.75" customHeight="1" x14ac:dyDescent="0.2"/>
  </sheetData>
  <mergeCells count="18">
    <mergeCell ref="C12:D12"/>
    <mergeCell ref="D3:G3"/>
    <mergeCell ref="D4:G4"/>
    <mergeCell ref="C7:G7"/>
    <mergeCell ref="C9:G9"/>
    <mergeCell ref="C11:D11"/>
    <mergeCell ref="C13:D13"/>
    <mergeCell ref="C14:D14"/>
    <mergeCell ref="C16:G16"/>
    <mergeCell ref="C17:G17"/>
    <mergeCell ref="A49:C49"/>
    <mergeCell ref="B67:F67"/>
    <mergeCell ref="B69:F69"/>
    <mergeCell ref="A50:C56"/>
    <mergeCell ref="A57:C58"/>
    <mergeCell ref="A59:C59"/>
    <mergeCell ref="A60:C61"/>
    <mergeCell ref="A62:C63"/>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zoomScaleNormal="100" workbookViewId="0">
      <selection activeCell="B38" sqref="B38"/>
    </sheetView>
  </sheetViews>
  <sheetFormatPr defaultRowHeight="12.75" x14ac:dyDescent="0.2"/>
  <cols>
    <col min="1" max="1" width="23" customWidth="1"/>
    <col min="2" max="2" width="8.140625" customWidth="1"/>
    <col min="3" max="3" width="11.85546875" customWidth="1"/>
    <col min="4" max="4" width="25.28515625"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5</v>
      </c>
      <c r="D4" s="469" t="s">
        <v>233</v>
      </c>
      <c r="E4" s="470"/>
      <c r="F4" s="470"/>
      <c r="G4" s="471"/>
    </row>
    <row r="5" spans="1:10" ht="13.5" thickBot="1" x14ac:dyDescent="0.25">
      <c r="A5" s="41" t="s">
        <v>4</v>
      </c>
      <c r="B5" s="2"/>
      <c r="C5" s="84" t="s">
        <v>279</v>
      </c>
      <c r="D5" s="91" t="s">
        <v>280</v>
      </c>
      <c r="E5" s="92"/>
      <c r="F5" s="92"/>
      <c r="G5" s="93"/>
    </row>
    <row r="6" spans="1:10" ht="13.5" thickBot="1" x14ac:dyDescent="0.25">
      <c r="A6" s="4"/>
      <c r="B6" s="2"/>
      <c r="C6" s="2"/>
      <c r="D6" s="2"/>
      <c r="E6" s="2"/>
      <c r="F6" s="2"/>
    </row>
    <row r="7" spans="1:10" ht="13.5" thickBot="1" x14ac:dyDescent="0.25">
      <c r="A7" s="40" t="s">
        <v>5</v>
      </c>
      <c r="B7" s="2"/>
      <c r="C7" s="472" t="s">
        <v>256</v>
      </c>
      <c r="D7" s="473"/>
      <c r="E7" s="473"/>
      <c r="F7" s="473"/>
      <c r="G7" s="474"/>
    </row>
    <row r="8" spans="1:10" ht="13.5" thickBot="1" x14ac:dyDescent="0.25">
      <c r="A8" s="41" t="s">
        <v>36</v>
      </c>
      <c r="B8" s="2"/>
      <c r="C8" s="123" t="s">
        <v>87</v>
      </c>
      <c r="D8" s="124"/>
      <c r="E8" s="124"/>
      <c r="F8" s="124"/>
      <c r="G8" s="125"/>
    </row>
    <row r="9" spans="1:10" ht="13.5" thickBot="1" x14ac:dyDescent="0.25">
      <c r="A9" s="41" t="s">
        <v>6</v>
      </c>
      <c r="B9" s="2"/>
      <c r="C9" s="472" t="s">
        <v>257</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v>
      </c>
      <c r="D12" s="465"/>
      <c r="E12" s="2"/>
      <c r="F12" s="2"/>
    </row>
    <row r="13" spans="1:10" ht="13.5" thickBot="1" x14ac:dyDescent="0.25">
      <c r="A13" s="40" t="s">
        <v>8</v>
      </c>
      <c r="B13" s="2"/>
      <c r="C13" s="464">
        <v>0</v>
      </c>
      <c r="D13" s="465"/>
      <c r="E13" s="2"/>
      <c r="F13" s="2"/>
    </row>
    <row r="14" spans="1:10" ht="13.5" thickBot="1" x14ac:dyDescent="0.25">
      <c r="A14" s="41" t="s">
        <v>9</v>
      </c>
      <c r="B14" s="2"/>
      <c r="C14" s="464">
        <v>0</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253</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ht="13.5" thickBot="1" x14ac:dyDescent="0.25">
      <c r="A22" s="15"/>
      <c r="B22" s="15"/>
      <c r="C22" s="15"/>
      <c r="D22" s="15"/>
      <c r="E22" s="72"/>
      <c r="F22" s="72"/>
    </row>
    <row r="23" spans="1:10" ht="13.5" thickBot="1" x14ac:dyDescent="0.25">
      <c r="A23" s="64" t="s">
        <v>19</v>
      </c>
      <c r="B23" s="65"/>
      <c r="C23" s="65"/>
      <c r="D23" s="65"/>
      <c r="E23" s="154"/>
      <c r="F23" s="154"/>
    </row>
    <row r="24" spans="1:10" ht="13.5" thickBot="1" x14ac:dyDescent="0.25">
      <c r="A24" s="64" t="s">
        <v>20</v>
      </c>
      <c r="B24" s="65"/>
      <c r="C24" s="65"/>
      <c r="D24" s="65"/>
      <c r="E24" s="154"/>
      <c r="F24" s="155"/>
    </row>
    <row r="25" spans="1:10" ht="13.5" thickBot="1" x14ac:dyDescent="0.25">
      <c r="A25" s="66" t="s">
        <v>21</v>
      </c>
      <c r="B25" s="65"/>
      <c r="C25" s="65"/>
      <c r="D25" s="65"/>
      <c r="E25" s="156">
        <f>E23</f>
        <v>0</v>
      </c>
      <c r="F25" s="157">
        <f>F23</f>
        <v>0</v>
      </c>
    </row>
    <row r="26" spans="1:10" ht="15" customHeight="1" x14ac:dyDescent="0.2"/>
    <row r="27" spans="1:10" ht="15" customHeight="1" x14ac:dyDescent="0.25">
      <c r="A27" s="56" t="s">
        <v>26</v>
      </c>
      <c r="B27" s="57"/>
      <c r="C27" s="57"/>
      <c r="D27" s="57"/>
      <c r="E27" s="57"/>
      <c r="F27" s="57"/>
      <c r="G27" s="57"/>
      <c r="H27" s="80"/>
      <c r="I27" s="80"/>
      <c r="J27" s="80"/>
    </row>
    <row r="28" spans="1:10" x14ac:dyDescent="0.2">
      <c r="A28" s="18"/>
    </row>
    <row r="29" spans="1:10" ht="21.75" customHeight="1" x14ac:dyDescent="0.2">
      <c r="A29" s="491" t="s">
        <v>27</v>
      </c>
      <c r="B29" s="491"/>
      <c r="C29" s="491"/>
      <c r="D29" s="126" t="s">
        <v>28</v>
      </c>
      <c r="E29" s="19" t="s">
        <v>74</v>
      </c>
      <c r="F29" s="19" t="s">
        <v>60</v>
      </c>
    </row>
    <row r="30" spans="1:10" ht="32.25" customHeight="1" x14ac:dyDescent="0.2">
      <c r="A30" s="479" t="s">
        <v>281</v>
      </c>
      <c r="B30" s="480"/>
      <c r="C30" s="481"/>
      <c r="D30" s="170" t="s">
        <v>282</v>
      </c>
      <c r="E30" s="176" t="s">
        <v>285</v>
      </c>
      <c r="F30" s="74">
        <v>8</v>
      </c>
    </row>
    <row r="31" spans="1:10" ht="22.5" customHeight="1" x14ac:dyDescent="0.2">
      <c r="A31" s="482"/>
      <c r="B31" s="483"/>
      <c r="C31" s="484"/>
      <c r="D31" s="170" t="s">
        <v>283</v>
      </c>
      <c r="E31" s="176" t="s">
        <v>286</v>
      </c>
      <c r="F31" s="74">
        <v>280</v>
      </c>
    </row>
    <row r="32" spans="1:10" ht="22.5" customHeight="1" x14ac:dyDescent="0.2">
      <c r="A32" s="485"/>
      <c r="B32" s="486"/>
      <c r="C32" s="487"/>
      <c r="D32" s="170" t="s">
        <v>284</v>
      </c>
      <c r="E32" s="176" t="s">
        <v>287</v>
      </c>
      <c r="F32" s="74">
        <v>16</v>
      </c>
    </row>
    <row r="33" spans="1:10" ht="12.75" customHeight="1" x14ac:dyDescent="0.2">
      <c r="E33" s="8"/>
      <c r="F33" s="8"/>
      <c r="G33" s="8"/>
    </row>
    <row r="34" spans="1:10" ht="18" customHeight="1" x14ac:dyDescent="0.2">
      <c r="A34" s="20" t="s">
        <v>32</v>
      </c>
      <c r="H34" s="90"/>
      <c r="I34" s="90"/>
      <c r="J34" s="90"/>
    </row>
    <row r="35" spans="1:10" ht="84" x14ac:dyDescent="0.2">
      <c r="A35" s="89" t="s">
        <v>62</v>
      </c>
      <c r="B35" s="589" t="s">
        <v>288</v>
      </c>
      <c r="C35" s="590"/>
      <c r="D35" s="590"/>
      <c r="E35" s="590"/>
      <c r="F35" s="591"/>
    </row>
    <row r="36" spans="1:10" ht="14.25" customHeight="1" x14ac:dyDescent="0.2"/>
    <row r="37" spans="1:10" ht="51.75" customHeight="1" x14ac:dyDescent="0.2">
      <c r="A37" s="89" t="s">
        <v>86</v>
      </c>
      <c r="B37" s="488" t="s">
        <v>289</v>
      </c>
      <c r="C37" s="489"/>
      <c r="D37" s="489"/>
      <c r="E37" s="489"/>
      <c r="F37" s="490"/>
    </row>
    <row r="38" spans="1:10" ht="48.75" customHeight="1" x14ac:dyDescent="0.2"/>
  </sheetData>
  <mergeCells count="14">
    <mergeCell ref="C12:D12"/>
    <mergeCell ref="D3:G3"/>
    <mergeCell ref="D4:G4"/>
    <mergeCell ref="C7:G7"/>
    <mergeCell ref="C9:G9"/>
    <mergeCell ref="C11:D11"/>
    <mergeCell ref="A30:C32"/>
    <mergeCell ref="B35:F35"/>
    <mergeCell ref="B37:F37"/>
    <mergeCell ref="C13:D13"/>
    <mergeCell ref="C14:D14"/>
    <mergeCell ref="C16:G16"/>
    <mergeCell ref="C17:G17"/>
    <mergeCell ref="A29:C29"/>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zoomScaleNormal="100" workbookViewId="0">
      <selection activeCell="C4" sqref="C4:G5"/>
    </sheetView>
  </sheetViews>
  <sheetFormatPr defaultRowHeight="12.75" x14ac:dyDescent="0.2"/>
  <cols>
    <col min="1" max="1" width="23" customWidth="1"/>
    <col min="2" max="2" width="9.85546875" customWidth="1"/>
    <col min="3" max="3" width="11.85546875" customWidth="1"/>
    <col min="4" max="4" width="25.28515625"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5</v>
      </c>
      <c r="D4" s="469" t="s">
        <v>233</v>
      </c>
      <c r="E4" s="470"/>
      <c r="F4" s="470"/>
      <c r="G4" s="471"/>
    </row>
    <row r="5" spans="1:10" ht="13.5" thickBot="1" x14ac:dyDescent="0.25">
      <c r="A5" s="41" t="s">
        <v>4</v>
      </c>
      <c r="B5" s="2"/>
      <c r="C5" s="84" t="s">
        <v>290</v>
      </c>
      <c r="D5" s="91" t="s">
        <v>291</v>
      </c>
      <c r="E5" s="92"/>
      <c r="F5" s="92"/>
      <c r="G5" s="93"/>
    </row>
    <row r="6" spans="1:10" ht="13.5" thickBot="1" x14ac:dyDescent="0.25">
      <c r="A6" s="4"/>
      <c r="B6" s="2"/>
      <c r="C6" s="2"/>
      <c r="D6" s="2"/>
      <c r="E6" s="2"/>
      <c r="F6" s="2"/>
    </row>
    <row r="7" spans="1:10" ht="13.5" thickBot="1" x14ac:dyDescent="0.25">
      <c r="A7" s="40" t="s">
        <v>5</v>
      </c>
      <c r="B7" s="2"/>
      <c r="C7" s="472" t="s">
        <v>256</v>
      </c>
      <c r="D7" s="473"/>
      <c r="E7" s="473"/>
      <c r="F7" s="473"/>
      <c r="G7" s="474"/>
    </row>
    <row r="8" spans="1:10" ht="13.5" thickBot="1" x14ac:dyDescent="0.25">
      <c r="A8" s="41" t="s">
        <v>36</v>
      </c>
      <c r="B8" s="2"/>
      <c r="C8" s="123" t="s">
        <v>87</v>
      </c>
      <c r="D8" s="124"/>
      <c r="E8" s="124"/>
      <c r="F8" s="124"/>
      <c r="G8" s="125"/>
    </row>
    <row r="9" spans="1:10" ht="13.5" thickBot="1" x14ac:dyDescent="0.25">
      <c r="A9" s="41" t="s">
        <v>6</v>
      </c>
      <c r="B9" s="2"/>
      <c r="C9" s="472" t="s">
        <v>257</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2.5</v>
      </c>
      <c r="D12" s="465"/>
      <c r="E12" s="2"/>
      <c r="F12" s="2"/>
    </row>
    <row r="13" spans="1:10" ht="13.5" thickBot="1" x14ac:dyDescent="0.25">
      <c r="A13" s="40" t="s">
        <v>8</v>
      </c>
      <c r="B13" s="2"/>
      <c r="C13" s="464">
        <v>2.5</v>
      </c>
      <c r="D13" s="465"/>
      <c r="E13" s="2"/>
      <c r="F13" s="2"/>
    </row>
    <row r="14" spans="1:10" ht="13.5" thickBot="1" x14ac:dyDescent="0.25">
      <c r="A14" s="41" t="s">
        <v>9</v>
      </c>
      <c r="B14" s="2"/>
      <c r="C14" s="464">
        <v>2.3010000000000002</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253</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77"/>
      <c r="B22" s="15">
        <v>635005</v>
      </c>
      <c r="C22" s="10"/>
      <c r="D22" s="15" t="s">
        <v>292</v>
      </c>
      <c r="E22" s="72">
        <v>1000</v>
      </c>
      <c r="F22" s="72">
        <v>2301.46</v>
      </c>
    </row>
    <row r="23" spans="1:10" ht="13.5" thickBot="1" x14ac:dyDescent="0.25">
      <c r="A23" s="15"/>
      <c r="B23" s="15">
        <v>637005</v>
      </c>
      <c r="C23" s="15"/>
      <c r="D23" s="15" t="s">
        <v>239</v>
      </c>
      <c r="E23" s="72">
        <v>1500</v>
      </c>
      <c r="F23" s="72">
        <v>0</v>
      </c>
    </row>
    <row r="24" spans="1:10" ht="13.5" thickBot="1" x14ac:dyDescent="0.25">
      <c r="A24" s="64" t="s">
        <v>19</v>
      </c>
      <c r="B24" s="65"/>
      <c r="C24" s="65"/>
      <c r="D24" s="65"/>
      <c r="E24" s="154">
        <f>SUM(E22:E23)</f>
        <v>2500</v>
      </c>
      <c r="F24" s="154">
        <f>SUM(F22:F23)</f>
        <v>2301.46</v>
      </c>
    </row>
    <row r="25" spans="1:10" ht="13.5" thickBot="1" x14ac:dyDescent="0.25">
      <c r="A25" s="64" t="s">
        <v>20</v>
      </c>
      <c r="B25" s="65"/>
      <c r="C25" s="65"/>
      <c r="D25" s="65"/>
      <c r="E25" s="154"/>
      <c r="F25" s="155"/>
    </row>
    <row r="26" spans="1:10" ht="13.5" thickBot="1" x14ac:dyDescent="0.25">
      <c r="A26" s="66" t="s">
        <v>21</v>
      </c>
      <c r="B26" s="65"/>
      <c r="C26" s="65"/>
      <c r="D26" s="65"/>
      <c r="E26" s="156">
        <f>E24</f>
        <v>2500</v>
      </c>
      <c r="F26" s="157">
        <f>F24</f>
        <v>2301.46</v>
      </c>
    </row>
    <row r="27" spans="1:10" ht="15" customHeight="1" x14ac:dyDescent="0.2"/>
    <row r="28" spans="1:10" ht="15" customHeight="1" x14ac:dyDescent="0.25">
      <c r="A28" s="56" t="s">
        <v>26</v>
      </c>
      <c r="B28" s="57"/>
      <c r="C28" s="57"/>
      <c r="D28" s="57"/>
      <c r="E28" s="57"/>
      <c r="F28" s="57"/>
      <c r="G28" s="57"/>
      <c r="H28" s="80"/>
      <c r="I28" s="80"/>
      <c r="J28" s="80"/>
    </row>
    <row r="29" spans="1:10" x14ac:dyDescent="0.2">
      <c r="A29" s="18"/>
    </row>
    <row r="30" spans="1:10" ht="21.75" customHeight="1" x14ac:dyDescent="0.2">
      <c r="A30" s="491" t="s">
        <v>27</v>
      </c>
      <c r="B30" s="491"/>
      <c r="C30" s="491"/>
      <c r="D30" s="126" t="s">
        <v>28</v>
      </c>
      <c r="E30" s="19" t="s">
        <v>74</v>
      </c>
      <c r="F30" s="19" t="s">
        <v>60</v>
      </c>
    </row>
    <row r="31" spans="1:10" ht="51.75" customHeight="1" x14ac:dyDescent="0.2">
      <c r="A31" s="479" t="s">
        <v>293</v>
      </c>
      <c r="B31" s="480"/>
      <c r="C31" s="481"/>
      <c r="D31" s="170" t="s">
        <v>294</v>
      </c>
      <c r="E31" s="176" t="s">
        <v>297</v>
      </c>
      <c r="F31" s="74">
        <v>12</v>
      </c>
    </row>
    <row r="32" spans="1:10" ht="28.5" customHeight="1" x14ac:dyDescent="0.2">
      <c r="A32" s="482"/>
      <c r="B32" s="483"/>
      <c r="C32" s="484"/>
      <c r="D32" s="170" t="s">
        <v>295</v>
      </c>
      <c r="E32" s="176" t="s">
        <v>298</v>
      </c>
      <c r="F32" s="74">
        <v>12</v>
      </c>
    </row>
    <row r="33" spans="1:10" ht="39.75" customHeight="1" x14ac:dyDescent="0.2">
      <c r="A33" s="485"/>
      <c r="B33" s="486"/>
      <c r="C33" s="487"/>
      <c r="D33" s="178" t="s">
        <v>296</v>
      </c>
      <c r="E33" s="176" t="s">
        <v>299</v>
      </c>
      <c r="F33" s="179">
        <v>0.34100000000000003</v>
      </c>
    </row>
    <row r="34" spans="1:10" ht="12.75" customHeight="1" x14ac:dyDescent="0.2">
      <c r="E34" s="8"/>
      <c r="F34" s="8"/>
      <c r="G34" s="8"/>
    </row>
    <row r="35" spans="1:10" ht="18" customHeight="1" x14ac:dyDescent="0.2">
      <c r="A35" s="20" t="s">
        <v>32</v>
      </c>
      <c r="H35" s="90"/>
      <c r="I35" s="90"/>
      <c r="J35" s="90"/>
    </row>
    <row r="36" spans="1:10" ht="84" x14ac:dyDescent="0.2">
      <c r="A36" s="89" t="s">
        <v>62</v>
      </c>
      <c r="B36" s="589" t="s">
        <v>300</v>
      </c>
      <c r="C36" s="590"/>
      <c r="D36" s="590"/>
      <c r="E36" s="590"/>
      <c r="F36" s="591"/>
    </row>
    <row r="37" spans="1:10" ht="14.25" customHeight="1" x14ac:dyDescent="0.2"/>
    <row r="38" spans="1:10" ht="51.75" customHeight="1" x14ac:dyDescent="0.2">
      <c r="A38" s="89" t="s">
        <v>86</v>
      </c>
      <c r="B38" s="488" t="s">
        <v>301</v>
      </c>
      <c r="C38" s="489"/>
      <c r="D38" s="489"/>
      <c r="E38" s="489"/>
      <c r="F38" s="490"/>
    </row>
    <row r="39" spans="1:10" ht="48.75" customHeight="1" x14ac:dyDescent="0.2"/>
  </sheetData>
  <mergeCells count="14">
    <mergeCell ref="C12:D12"/>
    <mergeCell ref="D3:G3"/>
    <mergeCell ref="D4:G4"/>
    <mergeCell ref="C7:G7"/>
    <mergeCell ref="C9:G9"/>
    <mergeCell ref="C11:D11"/>
    <mergeCell ref="B36:F36"/>
    <mergeCell ref="B38:F38"/>
    <mergeCell ref="C13:D13"/>
    <mergeCell ref="C14:D14"/>
    <mergeCell ref="C16:G16"/>
    <mergeCell ref="C17:G17"/>
    <mergeCell ref="A30:C30"/>
    <mergeCell ref="A31:C33"/>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E1" workbookViewId="0">
      <selection activeCell="E34" sqref="E34"/>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81">
        <v>5</v>
      </c>
      <c r="H4" s="120" t="s">
        <v>233</v>
      </c>
      <c r="I4" s="121"/>
      <c r="J4" s="122"/>
      <c r="K4" s="180"/>
    </row>
    <row r="5" spans="1:11" ht="13.5" thickBot="1" x14ac:dyDescent="0.25">
      <c r="A5" s="31"/>
      <c r="B5" s="6"/>
      <c r="C5" s="6"/>
      <c r="D5" s="32"/>
      <c r="E5" s="41" t="s">
        <v>4</v>
      </c>
      <c r="F5" s="2"/>
      <c r="G5" s="84" t="s">
        <v>306</v>
      </c>
      <c r="H5" s="91" t="s">
        <v>307</v>
      </c>
      <c r="I5" s="92"/>
      <c r="J5" s="93"/>
      <c r="K5" s="181"/>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123" t="s">
        <v>256</v>
      </c>
      <c r="H7" s="124"/>
      <c r="I7" s="124"/>
      <c r="J7" s="125"/>
      <c r="K7" s="27"/>
    </row>
    <row r="8" spans="1:11" ht="13.5" thickBot="1" x14ac:dyDescent="0.25">
      <c r="A8" s="31"/>
      <c r="B8" s="6"/>
      <c r="C8" s="32"/>
      <c r="D8" s="32"/>
      <c r="E8" s="41" t="s">
        <v>36</v>
      </c>
      <c r="F8" s="2"/>
      <c r="G8" s="123" t="s">
        <v>87</v>
      </c>
      <c r="H8" s="124"/>
      <c r="I8" s="124"/>
      <c r="J8" s="125"/>
      <c r="K8" s="27"/>
    </row>
    <row r="9" spans="1:11" ht="13.5" thickBot="1" x14ac:dyDescent="0.25">
      <c r="A9" s="31"/>
      <c r="B9" s="6"/>
      <c r="C9" s="32"/>
      <c r="D9" s="32"/>
      <c r="E9" s="41" t="s">
        <v>6</v>
      </c>
      <c r="F9" s="2"/>
      <c r="G9" s="123" t="s">
        <v>257</v>
      </c>
      <c r="H9" s="124"/>
      <c r="I9" s="124"/>
      <c r="J9" s="125"/>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129"/>
      <c r="H14" s="130">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123" t="s">
        <v>253</v>
      </c>
      <c r="H16" s="124"/>
      <c r="I16" s="124"/>
      <c r="J16" s="125"/>
      <c r="K16" s="27"/>
    </row>
    <row r="17" spans="1:11" ht="13.5" thickBot="1" x14ac:dyDescent="0.25">
      <c r="A17" s="31"/>
      <c r="B17" s="6"/>
      <c r="C17" s="32"/>
      <c r="D17" s="32"/>
      <c r="E17" s="41" t="s">
        <v>11</v>
      </c>
      <c r="F17" s="2"/>
      <c r="G17" s="123" t="s">
        <v>179</v>
      </c>
      <c r="H17" s="124"/>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1.25" x14ac:dyDescent="0.2">
      <c r="E23" s="14"/>
      <c r="F23" s="14"/>
      <c r="G23" s="14"/>
      <c r="H23" s="14"/>
      <c r="I23" s="68"/>
      <c r="J23" s="68"/>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67">
        <f>I22</f>
        <v>0</v>
      </c>
      <c r="J27" s="114">
        <f>J22</f>
        <v>0</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52" t="s">
        <v>28</v>
      </c>
      <c r="I32" s="52" t="s">
        <v>29</v>
      </c>
      <c r="J32" s="128" t="s">
        <v>229</v>
      </c>
      <c r="K32" s="47"/>
    </row>
    <row r="33" spans="1:12" ht="55.5" customHeight="1" x14ac:dyDescent="0.2">
      <c r="A33" s="8"/>
      <c r="B33" s="8"/>
      <c r="C33" s="8"/>
      <c r="D33" s="8"/>
      <c r="E33" s="577" t="s">
        <v>310</v>
      </c>
      <c r="F33" s="577"/>
      <c r="G33" s="577"/>
      <c r="H33" s="170" t="s">
        <v>302</v>
      </c>
      <c r="I33" s="176" t="s">
        <v>303</v>
      </c>
      <c r="J33" s="74">
        <v>44</v>
      </c>
      <c r="K33" s="47"/>
    </row>
    <row r="34" spans="1:12" ht="13.5" thickBot="1" x14ac:dyDescent="0.25">
      <c r="E34" s="20" t="s">
        <v>32</v>
      </c>
    </row>
    <row r="35" spans="1:12" ht="62.25" customHeight="1" thickBot="1" x14ac:dyDescent="0.25">
      <c r="E35" s="503" t="s">
        <v>33</v>
      </c>
      <c r="F35" s="504"/>
      <c r="G35" s="505"/>
      <c r="H35" s="578" t="s">
        <v>304</v>
      </c>
      <c r="I35" s="579"/>
      <c r="J35" s="580"/>
      <c r="K35" s="113"/>
      <c r="L35" s="113"/>
    </row>
    <row r="36" spans="1:12" ht="19.5" customHeight="1" thickBot="1" x14ac:dyDescent="0.25">
      <c r="E36" s="507" t="s">
        <v>34</v>
      </c>
      <c r="F36" s="508"/>
      <c r="G36" s="509"/>
      <c r="H36" s="510" t="s">
        <v>305</v>
      </c>
      <c r="I36" s="511"/>
      <c r="J36" s="512"/>
      <c r="K36" s="78"/>
    </row>
    <row r="37" spans="1:12" x14ac:dyDescent="0.2">
      <c r="E37" s="513"/>
      <c r="F37" s="513"/>
      <c r="G37" s="513"/>
      <c r="H37" s="513"/>
      <c r="I37" s="513"/>
      <c r="J37" s="513"/>
    </row>
    <row r="38" spans="1:12" ht="51" customHeight="1" x14ac:dyDescent="0.2"/>
  </sheetData>
  <mergeCells count="13">
    <mergeCell ref="E37:J37"/>
    <mergeCell ref="A30:J30"/>
    <mergeCell ref="E32:G32"/>
    <mergeCell ref="A19:J19"/>
    <mergeCell ref="A1:J1"/>
    <mergeCell ref="G11:H11"/>
    <mergeCell ref="G12:H12"/>
    <mergeCell ref="G13:H13"/>
    <mergeCell ref="E33:G33"/>
    <mergeCell ref="E35:G35"/>
    <mergeCell ref="H35:J35"/>
    <mergeCell ref="E36:G36"/>
    <mergeCell ref="H36:J36"/>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E2" workbookViewId="0">
      <selection activeCell="H36" sqref="H36:J3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81">
        <v>5</v>
      </c>
      <c r="H4" s="120" t="s">
        <v>233</v>
      </c>
      <c r="I4" s="121"/>
      <c r="J4" s="122"/>
      <c r="K4" s="180"/>
    </row>
    <row r="5" spans="1:11" ht="13.5" thickBot="1" x14ac:dyDescent="0.25">
      <c r="A5" s="31"/>
      <c r="B5" s="6"/>
      <c r="C5" s="6"/>
      <c r="D5" s="32"/>
      <c r="E5" s="41" t="s">
        <v>4</v>
      </c>
      <c r="F5" s="2"/>
      <c r="G5" s="84" t="s">
        <v>308</v>
      </c>
      <c r="H5" s="91" t="s">
        <v>309</v>
      </c>
      <c r="I5" s="92"/>
      <c r="J5" s="93"/>
      <c r="K5" s="181"/>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123" t="s">
        <v>256</v>
      </c>
      <c r="H7" s="124"/>
      <c r="I7" s="124"/>
      <c r="J7" s="125"/>
      <c r="K7" s="27"/>
    </row>
    <row r="8" spans="1:11" ht="13.5" thickBot="1" x14ac:dyDescent="0.25">
      <c r="A8" s="31"/>
      <c r="B8" s="6"/>
      <c r="C8" s="32"/>
      <c r="D8" s="32"/>
      <c r="E8" s="41" t="s">
        <v>36</v>
      </c>
      <c r="F8" s="2"/>
      <c r="G8" s="123" t="s">
        <v>87</v>
      </c>
      <c r="H8" s="124"/>
      <c r="I8" s="124"/>
      <c r="J8" s="125"/>
      <c r="K8" s="27"/>
    </row>
    <row r="9" spans="1:11" ht="13.5" thickBot="1" x14ac:dyDescent="0.25">
      <c r="A9" s="31"/>
      <c r="B9" s="6"/>
      <c r="C9" s="32"/>
      <c r="D9" s="32"/>
      <c r="E9" s="41" t="s">
        <v>6</v>
      </c>
      <c r="F9" s="2"/>
      <c r="G9" s="123" t="s">
        <v>257</v>
      </c>
      <c r="H9" s="124"/>
      <c r="I9" s="124"/>
      <c r="J9" s="125"/>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129"/>
      <c r="H14" s="130">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123" t="s">
        <v>253</v>
      </c>
      <c r="H16" s="124"/>
      <c r="I16" s="124"/>
      <c r="J16" s="125"/>
      <c r="K16" s="27"/>
    </row>
    <row r="17" spans="1:11" ht="13.5" thickBot="1" x14ac:dyDescent="0.25">
      <c r="A17" s="31"/>
      <c r="B17" s="6"/>
      <c r="C17" s="32"/>
      <c r="D17" s="32"/>
      <c r="E17" s="41" t="s">
        <v>11</v>
      </c>
      <c r="F17" s="2"/>
      <c r="G17" s="123" t="s">
        <v>179</v>
      </c>
      <c r="H17" s="124"/>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1.25" x14ac:dyDescent="0.2">
      <c r="E23" s="14"/>
      <c r="F23" s="14"/>
      <c r="G23" s="14"/>
      <c r="H23" s="14"/>
      <c r="I23" s="68"/>
      <c r="J23" s="68"/>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67">
        <f>I22</f>
        <v>0</v>
      </c>
      <c r="J27" s="114">
        <f>J22</f>
        <v>0</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52" t="s">
        <v>28</v>
      </c>
      <c r="I32" s="52" t="s">
        <v>29</v>
      </c>
      <c r="J32" s="128" t="s">
        <v>229</v>
      </c>
      <c r="K32" s="47"/>
    </row>
    <row r="33" spans="1:12" ht="36.75" customHeight="1" x14ac:dyDescent="0.2">
      <c r="A33" s="8"/>
      <c r="B33" s="8"/>
      <c r="C33" s="8"/>
      <c r="D33" s="8"/>
      <c r="E33" s="577" t="s">
        <v>311</v>
      </c>
      <c r="F33" s="577"/>
      <c r="G33" s="577"/>
      <c r="H33" s="45" t="s">
        <v>312</v>
      </c>
      <c r="I33" s="176" t="s">
        <v>313</v>
      </c>
      <c r="J33" s="74">
        <v>7</v>
      </c>
      <c r="K33" s="47"/>
    </row>
    <row r="34" spans="1:12" ht="13.5" thickBot="1" x14ac:dyDescent="0.25">
      <c r="E34" s="20" t="s">
        <v>32</v>
      </c>
    </row>
    <row r="35" spans="1:12" ht="62.25" customHeight="1" thickBot="1" x14ac:dyDescent="0.25">
      <c r="E35" s="503" t="s">
        <v>33</v>
      </c>
      <c r="F35" s="504"/>
      <c r="G35" s="505"/>
      <c r="H35" s="578" t="s">
        <v>314</v>
      </c>
      <c r="I35" s="579"/>
      <c r="J35" s="580"/>
      <c r="K35" s="113"/>
      <c r="L35" s="113"/>
    </row>
    <row r="36" spans="1:12" ht="19.5" customHeight="1" thickBot="1" x14ac:dyDescent="0.25">
      <c r="E36" s="507" t="s">
        <v>34</v>
      </c>
      <c r="F36" s="508"/>
      <c r="G36" s="509"/>
      <c r="H36" s="510" t="s">
        <v>173</v>
      </c>
      <c r="I36" s="511"/>
      <c r="J36" s="512"/>
      <c r="K36" s="78"/>
    </row>
    <row r="37" spans="1:12" x14ac:dyDescent="0.2">
      <c r="E37" s="513"/>
      <c r="F37" s="513"/>
      <c r="G37" s="513"/>
      <c r="H37" s="513"/>
      <c r="I37" s="513"/>
      <c r="J37" s="513"/>
    </row>
    <row r="38" spans="1:12" ht="51" customHeight="1" x14ac:dyDescent="0.2"/>
  </sheetData>
  <mergeCells count="13">
    <mergeCell ref="A30:J30"/>
    <mergeCell ref="A1:J1"/>
    <mergeCell ref="G11:H11"/>
    <mergeCell ref="G12:H12"/>
    <mergeCell ref="G13:H13"/>
    <mergeCell ref="A19:J19"/>
    <mergeCell ref="E37:J37"/>
    <mergeCell ref="E32:G32"/>
    <mergeCell ref="E33:G33"/>
    <mergeCell ref="E35:G35"/>
    <mergeCell ref="H35:J35"/>
    <mergeCell ref="E36:G36"/>
    <mergeCell ref="H36:J36"/>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topLeftCell="A13" zoomScaleNormal="100" workbookViewId="0">
      <selection activeCell="B40" sqref="B40"/>
    </sheetView>
  </sheetViews>
  <sheetFormatPr defaultRowHeight="12.75" x14ac:dyDescent="0.2"/>
  <cols>
    <col min="1" max="1" width="23" customWidth="1"/>
    <col min="2" max="2" width="12.28515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5</v>
      </c>
      <c r="D4" s="469" t="s">
        <v>233</v>
      </c>
      <c r="E4" s="470"/>
      <c r="F4" s="470"/>
      <c r="G4" s="471"/>
    </row>
    <row r="5" spans="1:10" ht="13.5" thickBot="1" x14ac:dyDescent="0.25">
      <c r="A5" s="41" t="s">
        <v>4</v>
      </c>
      <c r="B5" s="2"/>
      <c r="C5" s="84" t="s">
        <v>315</v>
      </c>
      <c r="D5" s="91" t="s">
        <v>316</v>
      </c>
      <c r="E5" s="92"/>
      <c r="F5" s="92"/>
      <c r="G5" s="93"/>
    </row>
    <row r="6" spans="1:10" ht="13.5" thickBot="1" x14ac:dyDescent="0.25">
      <c r="A6" s="4"/>
      <c r="B6" s="2"/>
      <c r="C6" s="2"/>
      <c r="D6" s="2"/>
      <c r="E6" s="2"/>
      <c r="F6" s="2"/>
    </row>
    <row r="7" spans="1:10" ht="13.5" thickBot="1" x14ac:dyDescent="0.25">
      <c r="A7" s="40" t="s">
        <v>5</v>
      </c>
      <c r="B7" s="2"/>
      <c r="C7" s="472" t="s">
        <v>317</v>
      </c>
      <c r="D7" s="473"/>
      <c r="E7" s="473"/>
      <c r="F7" s="473"/>
      <c r="G7" s="474"/>
    </row>
    <row r="8" spans="1:10" ht="13.5" thickBot="1" x14ac:dyDescent="0.25">
      <c r="A8" s="41" t="s">
        <v>36</v>
      </c>
      <c r="B8" s="2"/>
      <c r="C8" s="123" t="s">
        <v>87</v>
      </c>
      <c r="D8" s="124"/>
      <c r="E8" s="124"/>
      <c r="F8" s="124"/>
      <c r="G8" s="125"/>
    </row>
    <row r="9" spans="1:10" ht="13.5" thickBot="1" x14ac:dyDescent="0.25">
      <c r="A9" s="41" t="s">
        <v>6</v>
      </c>
      <c r="B9" s="2"/>
      <c r="C9" s="472" t="s">
        <v>318</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0.32</v>
      </c>
      <c r="D12" s="465"/>
      <c r="E12" s="2"/>
      <c r="F12" s="2"/>
    </row>
    <row r="13" spans="1:10" ht="13.5" thickBot="1" x14ac:dyDescent="0.25">
      <c r="A13" s="40" t="s">
        <v>8</v>
      </c>
      <c r="B13" s="2"/>
      <c r="C13" s="464">
        <v>0.32</v>
      </c>
      <c r="D13" s="465"/>
      <c r="E13" s="2"/>
      <c r="F13" s="2"/>
    </row>
    <row r="14" spans="1:10" ht="13.5" thickBot="1" x14ac:dyDescent="0.25">
      <c r="A14" s="41" t="s">
        <v>9</v>
      </c>
      <c r="B14" s="2"/>
      <c r="C14" s="464">
        <v>0.14299999999999999</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319</v>
      </c>
      <c r="D16" s="473"/>
      <c r="E16" s="473"/>
      <c r="F16" s="473"/>
      <c r="G16" s="474"/>
    </row>
    <row r="17" spans="1:10" ht="13.5" thickBot="1" x14ac:dyDescent="0.25">
      <c r="A17" s="41" t="s">
        <v>11</v>
      </c>
      <c r="B17" s="2"/>
      <c r="C17" s="472" t="s">
        <v>320</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630</v>
      </c>
      <c r="C22" s="151"/>
      <c r="D22" s="153" t="s">
        <v>59</v>
      </c>
      <c r="E22" s="72">
        <f>SUM(E23:E23)</f>
        <v>320</v>
      </c>
      <c r="F22" s="72">
        <f>SUM(F23:F23)</f>
        <v>143.11000000000001</v>
      </c>
    </row>
    <row r="23" spans="1:10" ht="23.25" thickBot="1" x14ac:dyDescent="0.25">
      <c r="A23" s="15"/>
      <c r="B23" s="15">
        <v>637027</v>
      </c>
      <c r="C23" s="15"/>
      <c r="D23" s="159" t="s">
        <v>215</v>
      </c>
      <c r="E23" s="72">
        <v>320</v>
      </c>
      <c r="F23" s="72">
        <v>143.11000000000001</v>
      </c>
    </row>
    <row r="24" spans="1:10" ht="13.5" thickBot="1" x14ac:dyDescent="0.25">
      <c r="A24" s="64" t="s">
        <v>19</v>
      </c>
      <c r="B24" s="65"/>
      <c r="C24" s="65"/>
      <c r="D24" s="65"/>
      <c r="E24" s="154">
        <f>E22</f>
        <v>320</v>
      </c>
      <c r="F24" s="154">
        <f>F22</f>
        <v>143.11000000000001</v>
      </c>
    </row>
    <row r="25" spans="1:10" ht="13.5" thickBot="1" x14ac:dyDescent="0.25">
      <c r="A25" s="64" t="s">
        <v>20</v>
      </c>
      <c r="B25" s="65"/>
      <c r="C25" s="65"/>
      <c r="D25" s="65"/>
      <c r="E25" s="154"/>
      <c r="F25" s="155"/>
    </row>
    <row r="26" spans="1:10" ht="13.5" thickBot="1" x14ac:dyDescent="0.25">
      <c r="A26" s="66" t="s">
        <v>21</v>
      </c>
      <c r="B26" s="65"/>
      <c r="C26" s="65"/>
      <c r="D26" s="65"/>
      <c r="E26" s="156">
        <f>E24</f>
        <v>320</v>
      </c>
      <c r="F26" s="157">
        <f>F24</f>
        <v>143.11000000000001</v>
      </c>
    </row>
    <row r="30" spans="1:10" ht="15.75" x14ac:dyDescent="0.25">
      <c r="A30" s="56" t="s">
        <v>26</v>
      </c>
      <c r="B30" s="57"/>
      <c r="C30" s="57"/>
      <c r="D30" s="57"/>
      <c r="E30" s="57"/>
      <c r="F30" s="57"/>
      <c r="G30" s="57"/>
      <c r="H30" s="80"/>
      <c r="I30" s="80"/>
      <c r="J30" s="80"/>
    </row>
    <row r="31" spans="1:10" x14ac:dyDescent="0.2">
      <c r="A31" s="18"/>
    </row>
    <row r="32" spans="1:10" ht="21.75" customHeight="1" x14ac:dyDescent="0.2">
      <c r="A32" s="491" t="s">
        <v>27</v>
      </c>
      <c r="B32" s="491"/>
      <c r="C32" s="491"/>
      <c r="D32" s="126" t="s">
        <v>28</v>
      </c>
      <c r="E32" s="19" t="s">
        <v>74</v>
      </c>
      <c r="F32" s="19" t="s">
        <v>60</v>
      </c>
    </row>
    <row r="33" spans="1:10" ht="29.25" customHeight="1" x14ac:dyDescent="0.2">
      <c r="A33" s="592" t="s">
        <v>321</v>
      </c>
      <c r="B33" s="593"/>
      <c r="C33" s="594"/>
      <c r="D33" s="182" t="s">
        <v>322</v>
      </c>
      <c r="E33" s="183" t="s">
        <v>96</v>
      </c>
      <c r="F33" s="184" t="s">
        <v>96</v>
      </c>
    </row>
    <row r="34" spans="1:10" ht="29.25" customHeight="1" x14ac:dyDescent="0.2">
      <c r="A34" s="498" t="s">
        <v>323</v>
      </c>
      <c r="B34" s="498"/>
      <c r="C34" s="498"/>
      <c r="D34" s="185" t="s">
        <v>324</v>
      </c>
      <c r="E34" s="186" t="s">
        <v>325</v>
      </c>
      <c r="F34" s="186" t="s">
        <v>325</v>
      </c>
    </row>
    <row r="35" spans="1:10" ht="12.75" customHeight="1" x14ac:dyDescent="0.2">
      <c r="E35" s="8"/>
      <c r="F35" s="8"/>
      <c r="G35" s="8"/>
    </row>
    <row r="36" spans="1:10" ht="18" customHeight="1" x14ac:dyDescent="0.2">
      <c r="A36" s="20" t="s">
        <v>32</v>
      </c>
      <c r="H36" s="90"/>
      <c r="I36" s="90"/>
      <c r="J36" s="90"/>
    </row>
    <row r="37" spans="1:10" ht="84" x14ac:dyDescent="0.2">
      <c r="A37" s="89" t="s">
        <v>62</v>
      </c>
      <c r="B37" s="488" t="s">
        <v>326</v>
      </c>
      <c r="C37" s="489"/>
      <c r="D37" s="489"/>
      <c r="E37" s="489"/>
      <c r="F37" s="490"/>
    </row>
    <row r="38" spans="1:10" ht="14.25" customHeight="1" x14ac:dyDescent="0.2"/>
    <row r="39" spans="1:10" ht="24" customHeight="1" x14ac:dyDescent="0.2">
      <c r="A39" s="89" t="s">
        <v>86</v>
      </c>
      <c r="B39" s="476" t="s">
        <v>327</v>
      </c>
      <c r="C39" s="477"/>
      <c r="D39" s="477"/>
      <c r="E39" s="477"/>
      <c r="F39" s="478"/>
    </row>
    <row r="40" spans="1:10" ht="48.75" customHeight="1" x14ac:dyDescent="0.2"/>
  </sheetData>
  <mergeCells count="15">
    <mergeCell ref="C12:D12"/>
    <mergeCell ref="D3:G3"/>
    <mergeCell ref="D4:G4"/>
    <mergeCell ref="C7:G7"/>
    <mergeCell ref="C9:G9"/>
    <mergeCell ref="C11:D11"/>
    <mergeCell ref="B37:F37"/>
    <mergeCell ref="B39:F39"/>
    <mergeCell ref="A34:C34"/>
    <mergeCell ref="C13:D13"/>
    <mergeCell ref="C14:D14"/>
    <mergeCell ref="C16:G16"/>
    <mergeCell ref="C17:G17"/>
    <mergeCell ref="A32:C32"/>
    <mergeCell ref="A33:C33"/>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zoomScaleNormal="100" workbookViewId="0">
      <selection activeCell="B44" sqref="B44:F44"/>
    </sheetView>
  </sheetViews>
  <sheetFormatPr defaultRowHeight="12.75" x14ac:dyDescent="0.2"/>
  <cols>
    <col min="1" max="1" width="23" customWidth="1"/>
    <col min="2" max="2" width="12.28515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5</v>
      </c>
      <c r="D4" s="469" t="s">
        <v>233</v>
      </c>
      <c r="E4" s="470"/>
      <c r="F4" s="470"/>
      <c r="G4" s="471"/>
    </row>
    <row r="5" spans="1:10" ht="13.5" thickBot="1" x14ac:dyDescent="0.25">
      <c r="A5" s="41" t="s">
        <v>4</v>
      </c>
      <c r="B5" s="2"/>
      <c r="C5" s="84" t="s">
        <v>231</v>
      </c>
      <c r="D5" s="91" t="s">
        <v>232</v>
      </c>
      <c r="E5" s="92"/>
      <c r="F5" s="92"/>
      <c r="G5" s="93"/>
    </row>
    <row r="6" spans="1:10" ht="13.5" thickBot="1" x14ac:dyDescent="0.25">
      <c r="A6" s="4"/>
      <c r="B6" s="2"/>
      <c r="C6" s="2"/>
      <c r="D6" s="2"/>
      <c r="E6" s="2"/>
      <c r="F6" s="2"/>
    </row>
    <row r="7" spans="1:10" ht="13.5" thickBot="1" x14ac:dyDescent="0.25">
      <c r="A7" s="40" t="s">
        <v>5</v>
      </c>
      <c r="B7" s="2"/>
      <c r="C7" s="472" t="s">
        <v>138</v>
      </c>
      <c r="D7" s="473"/>
      <c r="E7" s="473"/>
      <c r="F7" s="473"/>
      <c r="G7" s="474"/>
    </row>
    <row r="8" spans="1:10" ht="13.5" thickBot="1" x14ac:dyDescent="0.25">
      <c r="A8" s="41" t="s">
        <v>36</v>
      </c>
      <c r="B8" s="2"/>
      <c r="C8" s="310" t="s">
        <v>87</v>
      </c>
      <c r="D8" s="311"/>
      <c r="E8" s="311"/>
      <c r="F8" s="311"/>
      <c r="G8" s="312"/>
    </row>
    <row r="9" spans="1:10" ht="13.5" thickBot="1" x14ac:dyDescent="0.25">
      <c r="A9" s="41" t="s">
        <v>6</v>
      </c>
      <c r="B9" s="2"/>
      <c r="C9" s="472" t="s">
        <v>139</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2.34</v>
      </c>
      <c r="D12" s="465"/>
      <c r="E12" s="2"/>
      <c r="F12" s="2"/>
    </row>
    <row r="13" spans="1:10" ht="13.5" thickBot="1" x14ac:dyDescent="0.25">
      <c r="A13" s="40" t="s">
        <v>8</v>
      </c>
      <c r="B13" s="2"/>
      <c r="C13" s="464">
        <v>4.6029999999999998</v>
      </c>
      <c r="D13" s="465"/>
      <c r="E13" s="2"/>
      <c r="F13" s="2"/>
    </row>
    <row r="14" spans="1:10" ht="13.5" thickBot="1" x14ac:dyDescent="0.25">
      <c r="A14" s="41" t="s">
        <v>9</v>
      </c>
      <c r="B14" s="2"/>
      <c r="C14" s="464">
        <v>3.9860000000000002</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140</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630</v>
      </c>
      <c r="C22" s="151"/>
      <c r="D22" s="153" t="s">
        <v>59</v>
      </c>
      <c r="E22" s="72">
        <f>SUM(E23:E31)</f>
        <v>4603</v>
      </c>
      <c r="F22" s="72">
        <f>SUM(F23:F31)</f>
        <v>3985.5600000000004</v>
      </c>
    </row>
    <row r="23" spans="1:10" s="7" customFormat="1" x14ac:dyDescent="0.2">
      <c r="A23" s="10"/>
      <c r="B23" s="152">
        <v>632003</v>
      </c>
      <c r="C23" s="151"/>
      <c r="D23" s="153" t="s">
        <v>234</v>
      </c>
      <c r="E23" s="72">
        <v>200</v>
      </c>
      <c r="F23" s="72">
        <v>173.77</v>
      </c>
    </row>
    <row r="24" spans="1:10" x14ac:dyDescent="0.2">
      <c r="A24" s="15"/>
      <c r="B24" s="15">
        <v>633006</v>
      </c>
      <c r="C24" s="15"/>
      <c r="D24" s="15" t="s">
        <v>191</v>
      </c>
      <c r="E24" s="72">
        <v>300</v>
      </c>
      <c r="F24" s="72">
        <v>374.97</v>
      </c>
    </row>
    <row r="25" spans="1:10" x14ac:dyDescent="0.2">
      <c r="A25" s="15"/>
      <c r="B25" s="15">
        <v>633010</v>
      </c>
      <c r="C25" s="15"/>
      <c r="D25" s="15" t="s">
        <v>235</v>
      </c>
      <c r="E25" s="72">
        <v>2263</v>
      </c>
      <c r="F25" s="72">
        <v>2655.35</v>
      </c>
    </row>
    <row r="26" spans="1:10" x14ac:dyDescent="0.2">
      <c r="A26" s="15"/>
      <c r="B26" s="15">
        <v>634001</v>
      </c>
      <c r="C26" s="15"/>
      <c r="D26" s="15" t="s">
        <v>236</v>
      </c>
      <c r="E26" s="72">
        <v>600</v>
      </c>
      <c r="F26" s="72">
        <v>266.47000000000003</v>
      </c>
    </row>
    <row r="27" spans="1:10" x14ac:dyDescent="0.2">
      <c r="A27" s="15"/>
      <c r="B27" s="15">
        <v>634002</v>
      </c>
      <c r="C27" s="15"/>
      <c r="D27" s="15" t="s">
        <v>237</v>
      </c>
      <c r="E27" s="72">
        <v>0</v>
      </c>
      <c r="F27" s="72">
        <v>256.8</v>
      </c>
    </row>
    <row r="28" spans="1:10" x14ac:dyDescent="0.2">
      <c r="A28" s="15"/>
      <c r="B28" s="15">
        <v>634003</v>
      </c>
      <c r="C28" s="15"/>
      <c r="D28" s="15" t="s">
        <v>238</v>
      </c>
      <c r="E28" s="72">
        <v>170</v>
      </c>
      <c r="F28" s="72">
        <v>0</v>
      </c>
    </row>
    <row r="29" spans="1:10" x14ac:dyDescent="0.2">
      <c r="A29" s="15"/>
      <c r="B29" s="15">
        <v>637004</v>
      </c>
      <c r="C29" s="15"/>
      <c r="D29" s="15" t="s">
        <v>212</v>
      </c>
      <c r="E29" s="72">
        <v>200</v>
      </c>
      <c r="F29" s="72">
        <v>83.2</v>
      </c>
    </row>
    <row r="30" spans="1:10" x14ac:dyDescent="0.2">
      <c r="A30" s="15"/>
      <c r="B30" s="15">
        <v>637005</v>
      </c>
      <c r="C30" s="15"/>
      <c r="D30" s="15" t="s">
        <v>239</v>
      </c>
      <c r="E30" s="72">
        <v>0</v>
      </c>
      <c r="F30" s="72">
        <v>175</v>
      </c>
    </row>
    <row r="31" spans="1:10" ht="23.25" thickBot="1" x14ac:dyDescent="0.25">
      <c r="A31" s="15"/>
      <c r="B31" s="15">
        <v>637026</v>
      </c>
      <c r="C31" s="15"/>
      <c r="D31" s="159" t="s">
        <v>215</v>
      </c>
      <c r="E31" s="72">
        <v>870</v>
      </c>
      <c r="F31" s="72">
        <v>0</v>
      </c>
    </row>
    <row r="32" spans="1:10" ht="13.5" thickBot="1" x14ac:dyDescent="0.25">
      <c r="A32" s="64" t="s">
        <v>19</v>
      </c>
      <c r="B32" s="65"/>
      <c r="C32" s="65"/>
      <c r="D32" s="65"/>
      <c r="E32" s="154">
        <f>E22</f>
        <v>4603</v>
      </c>
      <c r="F32" s="154">
        <f>F22</f>
        <v>3985.5600000000004</v>
      </c>
    </row>
    <row r="33" spans="1:10" ht="13.5" thickBot="1" x14ac:dyDescent="0.25">
      <c r="A33" s="64" t="s">
        <v>20</v>
      </c>
      <c r="B33" s="65"/>
      <c r="C33" s="65"/>
      <c r="D33" s="65"/>
      <c r="E33" s="154"/>
      <c r="F33" s="155"/>
    </row>
    <row r="34" spans="1:10" ht="13.5" thickBot="1" x14ac:dyDescent="0.25">
      <c r="A34" s="66" t="s">
        <v>21</v>
      </c>
      <c r="B34" s="65"/>
      <c r="C34" s="65"/>
      <c r="D34" s="65"/>
      <c r="E34" s="156">
        <f>E32</f>
        <v>4603</v>
      </c>
      <c r="F34" s="157">
        <f>F32</f>
        <v>3985.5600000000004</v>
      </c>
    </row>
    <row r="38" spans="1:10" ht="15.75" x14ac:dyDescent="0.25">
      <c r="A38" s="56" t="s">
        <v>26</v>
      </c>
      <c r="B38" s="57"/>
      <c r="C38" s="57"/>
      <c r="D38" s="57"/>
      <c r="E38" s="57"/>
      <c r="F38" s="57"/>
      <c r="G38" s="57"/>
      <c r="H38" s="80"/>
      <c r="I38" s="80"/>
      <c r="J38" s="80"/>
    </row>
    <row r="39" spans="1:10" x14ac:dyDescent="0.2">
      <c r="A39" s="18"/>
    </row>
    <row r="40" spans="1:10" ht="21.75" customHeight="1" x14ac:dyDescent="0.2">
      <c r="A40" s="491" t="s">
        <v>27</v>
      </c>
      <c r="B40" s="491"/>
      <c r="C40" s="491"/>
      <c r="D40" s="313" t="s">
        <v>28</v>
      </c>
      <c r="E40" s="19" t="s">
        <v>74</v>
      </c>
      <c r="F40" s="19" t="s">
        <v>60</v>
      </c>
    </row>
    <row r="41" spans="1:10" ht="109.5" customHeight="1" x14ac:dyDescent="0.2">
      <c r="A41" s="551" t="s">
        <v>240</v>
      </c>
      <c r="B41" s="552"/>
      <c r="C41" s="553"/>
      <c r="D41" s="142" t="s">
        <v>241</v>
      </c>
      <c r="E41" s="317" t="s">
        <v>242</v>
      </c>
      <c r="F41" s="162" t="s">
        <v>243</v>
      </c>
    </row>
    <row r="42" spans="1:10" ht="12.75" customHeight="1" x14ac:dyDescent="0.2">
      <c r="E42" s="8"/>
      <c r="F42" s="8"/>
      <c r="G42" s="8"/>
    </row>
    <row r="43" spans="1:10" ht="18" customHeight="1" x14ac:dyDescent="0.2">
      <c r="A43" s="20" t="s">
        <v>32</v>
      </c>
      <c r="H43" s="90"/>
      <c r="I43" s="90"/>
      <c r="J43" s="90"/>
    </row>
    <row r="44" spans="1:10" ht="84" x14ac:dyDescent="0.2">
      <c r="A44" s="89" t="s">
        <v>62</v>
      </c>
      <c r="B44" s="488" t="s">
        <v>244</v>
      </c>
      <c r="C44" s="489"/>
      <c r="D44" s="489"/>
      <c r="E44" s="489"/>
      <c r="F44" s="490"/>
    </row>
    <row r="45" spans="1:10" ht="14.25" customHeight="1" x14ac:dyDescent="0.2"/>
    <row r="46" spans="1:10" ht="24" customHeight="1" x14ac:dyDescent="0.2">
      <c r="A46" s="89" t="s">
        <v>86</v>
      </c>
      <c r="B46" s="476" t="s">
        <v>98</v>
      </c>
      <c r="C46" s="477"/>
      <c r="D46" s="477"/>
      <c r="E46" s="477"/>
      <c r="F46" s="478"/>
    </row>
    <row r="47" spans="1:10" ht="48.75" customHeight="1" x14ac:dyDescent="0.2"/>
  </sheetData>
  <mergeCells count="14">
    <mergeCell ref="B44:F44"/>
    <mergeCell ref="B46:F46"/>
    <mergeCell ref="C13:D13"/>
    <mergeCell ref="C14:D14"/>
    <mergeCell ref="C16:G16"/>
    <mergeCell ref="C17:G17"/>
    <mergeCell ref="A40:C40"/>
    <mergeCell ref="A41:C41"/>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zoomScaleNormal="100" workbookViewId="0">
      <selection activeCell="D5" sqref="D5"/>
    </sheetView>
  </sheetViews>
  <sheetFormatPr defaultRowHeight="12.75" x14ac:dyDescent="0.2"/>
  <cols>
    <col min="1" max="1" width="23" customWidth="1"/>
    <col min="2" max="2" width="12.28515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6</v>
      </c>
      <c r="D4" s="469" t="s">
        <v>739</v>
      </c>
      <c r="E4" s="470"/>
      <c r="F4" s="470"/>
      <c r="G4" s="471"/>
    </row>
    <row r="5" spans="1:10" ht="13.5" thickBot="1" x14ac:dyDescent="0.25">
      <c r="A5" s="41" t="s">
        <v>4</v>
      </c>
      <c r="B5" s="2"/>
      <c r="C5" s="84" t="s">
        <v>726</v>
      </c>
      <c r="D5" s="91" t="s">
        <v>727</v>
      </c>
      <c r="E5" s="92"/>
      <c r="F5" s="92"/>
      <c r="G5" s="93"/>
    </row>
    <row r="6" spans="1:10" ht="13.5" thickBot="1" x14ac:dyDescent="0.25">
      <c r="A6" s="4"/>
      <c r="B6" s="2"/>
      <c r="C6" s="2"/>
      <c r="D6" s="2"/>
      <c r="E6" s="2"/>
      <c r="F6" s="2"/>
    </row>
    <row r="7" spans="1:10" ht="13.5" thickBot="1" x14ac:dyDescent="0.25">
      <c r="A7" s="40" t="s">
        <v>5</v>
      </c>
      <c r="B7" s="2"/>
      <c r="C7" s="472" t="s">
        <v>728</v>
      </c>
      <c r="D7" s="473"/>
      <c r="E7" s="473"/>
      <c r="F7" s="473"/>
      <c r="G7" s="474"/>
    </row>
    <row r="8" spans="1:10" ht="13.5" thickBot="1" x14ac:dyDescent="0.25">
      <c r="A8" s="41" t="s">
        <v>36</v>
      </c>
      <c r="B8" s="2"/>
      <c r="C8" s="96" t="s">
        <v>729</v>
      </c>
      <c r="D8" s="98"/>
      <c r="E8" s="98"/>
      <c r="F8" s="98"/>
      <c r="G8" s="97"/>
    </row>
    <row r="9" spans="1:10" ht="13.5" thickBot="1" x14ac:dyDescent="0.25">
      <c r="A9" s="41" t="s">
        <v>6</v>
      </c>
      <c r="B9" s="2"/>
      <c r="C9" s="472" t="s">
        <v>730</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f>12.19+177.69</f>
        <v>189.88</v>
      </c>
      <c r="D12" s="465"/>
      <c r="E12" s="2"/>
      <c r="F12" s="2"/>
    </row>
    <row r="13" spans="1:10" ht="13.5" thickBot="1" x14ac:dyDescent="0.25">
      <c r="A13" s="40" t="s">
        <v>8</v>
      </c>
      <c r="B13" s="2"/>
      <c r="C13" s="464">
        <f>17.19+181.69</f>
        <v>198.88</v>
      </c>
      <c r="D13" s="465"/>
      <c r="E13" s="2"/>
      <c r="F13" s="2"/>
    </row>
    <row r="14" spans="1:10" ht="13.5" thickBot="1" x14ac:dyDescent="0.25">
      <c r="A14" s="41" t="s">
        <v>9</v>
      </c>
      <c r="B14" s="2"/>
      <c r="C14" s="464">
        <f>18.057+181.69</f>
        <v>199.74699999999999</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378</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77"/>
      <c r="B22" s="152">
        <v>610</v>
      </c>
      <c r="C22" s="152"/>
      <c r="D22" s="153" t="s">
        <v>40</v>
      </c>
      <c r="E22" s="72">
        <v>7480</v>
      </c>
      <c r="F22" s="72">
        <v>7420.04</v>
      </c>
    </row>
    <row r="23" spans="1:10" s="7" customFormat="1" x14ac:dyDescent="0.2">
      <c r="A23" s="177"/>
      <c r="B23" s="152">
        <v>620</v>
      </c>
      <c r="C23" s="152"/>
      <c r="D23" s="153" t="s">
        <v>41</v>
      </c>
      <c r="E23" s="72">
        <v>2610</v>
      </c>
      <c r="F23" s="72">
        <v>2603.1999999999998</v>
      </c>
    </row>
    <row r="24" spans="1:10" s="7" customFormat="1" x14ac:dyDescent="0.2">
      <c r="A24" s="10"/>
      <c r="B24" s="152">
        <v>630</v>
      </c>
      <c r="C24" s="151"/>
      <c r="D24" s="153" t="s">
        <v>59</v>
      </c>
      <c r="E24" s="72">
        <f>SUM(E25:E29)</f>
        <v>4970</v>
      </c>
      <c r="F24" s="72">
        <f>SUM(F25:F29)</f>
        <v>6034.27</v>
      </c>
    </row>
    <row r="25" spans="1:10" s="7" customFormat="1" x14ac:dyDescent="0.2">
      <c r="A25" s="10"/>
      <c r="B25" s="152">
        <v>632001</v>
      </c>
      <c r="C25" s="151"/>
      <c r="D25" s="153" t="s">
        <v>189</v>
      </c>
      <c r="E25" s="72">
        <v>1000</v>
      </c>
      <c r="F25" s="72">
        <v>960</v>
      </c>
    </row>
    <row r="26" spans="1:10" x14ac:dyDescent="0.2">
      <c r="A26" s="15"/>
      <c r="B26" s="15">
        <v>633006</v>
      </c>
      <c r="C26" s="15"/>
      <c r="D26" s="15" t="s">
        <v>191</v>
      </c>
      <c r="E26" s="72">
        <v>500</v>
      </c>
      <c r="F26" s="72">
        <v>500</v>
      </c>
    </row>
    <row r="27" spans="1:10" x14ac:dyDescent="0.2">
      <c r="A27" s="15"/>
      <c r="B27" s="15">
        <v>637004</v>
      </c>
      <c r="C27" s="15"/>
      <c r="D27" s="15" t="s">
        <v>212</v>
      </c>
      <c r="E27" s="72">
        <v>3000</v>
      </c>
      <c r="F27" s="72">
        <v>4104.2700000000004</v>
      </c>
    </row>
    <row r="28" spans="1:10" x14ac:dyDescent="0.2">
      <c r="A28" s="15"/>
      <c r="B28" s="15">
        <v>637014</v>
      </c>
      <c r="C28" s="15"/>
      <c r="D28" s="15" t="s">
        <v>192</v>
      </c>
      <c r="E28" s="72">
        <v>370</v>
      </c>
      <c r="F28" s="72">
        <v>357</v>
      </c>
    </row>
    <row r="29" spans="1:10" x14ac:dyDescent="0.2">
      <c r="A29" s="15"/>
      <c r="B29" s="15">
        <v>637016</v>
      </c>
      <c r="C29" s="15"/>
      <c r="D29" s="159" t="s">
        <v>732</v>
      </c>
      <c r="E29" s="72">
        <v>100</v>
      </c>
      <c r="F29" s="72">
        <v>113</v>
      </c>
    </row>
    <row r="30" spans="1:10" x14ac:dyDescent="0.2">
      <c r="A30" s="354"/>
      <c r="B30" s="253">
        <v>642015</v>
      </c>
      <c r="C30" s="253"/>
      <c r="D30" s="355" t="s">
        <v>733</v>
      </c>
      <c r="E30" s="356">
        <v>130</v>
      </c>
      <c r="F30" s="356">
        <v>0</v>
      </c>
    </row>
    <row r="31" spans="1:10" ht="13.5" thickBot="1" x14ac:dyDescent="0.25">
      <c r="A31" s="354"/>
      <c r="B31" s="253">
        <v>641</v>
      </c>
      <c r="C31" s="253"/>
      <c r="D31" s="355" t="s">
        <v>734</v>
      </c>
      <c r="E31" s="356">
        <v>177690</v>
      </c>
      <c r="F31" s="356">
        <v>177690</v>
      </c>
    </row>
    <row r="32" spans="1:10" ht="13.5" thickBot="1" x14ac:dyDescent="0.25">
      <c r="A32" s="359" t="s">
        <v>19</v>
      </c>
      <c r="B32" s="360"/>
      <c r="C32" s="360"/>
      <c r="D32" s="360"/>
      <c r="E32" s="361">
        <f>E31+E30+E24+E22+E23</f>
        <v>192880</v>
      </c>
      <c r="F32" s="362">
        <f>F31+F30+F24+F22+F23</f>
        <v>193747.51</v>
      </c>
    </row>
    <row r="33" spans="1:10" x14ac:dyDescent="0.2">
      <c r="A33" s="357"/>
      <c r="B33" s="14">
        <v>711001</v>
      </c>
      <c r="C33" s="14"/>
      <c r="D33" s="14" t="s">
        <v>735</v>
      </c>
      <c r="E33" s="68">
        <v>2000</v>
      </c>
      <c r="F33" s="68">
        <v>2000</v>
      </c>
    </row>
    <row r="34" spans="1:10" ht="13.5" thickBot="1" x14ac:dyDescent="0.25">
      <c r="A34" s="358"/>
      <c r="B34" s="16">
        <v>714004</v>
      </c>
      <c r="C34" s="16"/>
      <c r="D34" s="16" t="s">
        <v>736</v>
      </c>
      <c r="E34" s="73">
        <v>4000</v>
      </c>
      <c r="F34" s="73">
        <v>4000</v>
      </c>
    </row>
    <row r="35" spans="1:10" ht="13.5" thickBot="1" x14ac:dyDescent="0.25">
      <c r="A35" s="359" t="s">
        <v>20</v>
      </c>
      <c r="B35" s="360"/>
      <c r="C35" s="360"/>
      <c r="D35" s="360"/>
      <c r="E35" s="362">
        <f>E34+E33</f>
        <v>6000</v>
      </c>
      <c r="F35" s="362">
        <f>F34+F33</f>
        <v>6000</v>
      </c>
    </row>
    <row r="36" spans="1:10" ht="13.5" thickBot="1" x14ac:dyDescent="0.25">
      <c r="A36" s="66" t="s">
        <v>21</v>
      </c>
      <c r="B36" s="65"/>
      <c r="C36" s="65"/>
      <c r="D36" s="65"/>
      <c r="E36" s="156">
        <f>E35+E32</f>
        <v>198880</v>
      </c>
      <c r="F36" s="156">
        <f>F35+F32</f>
        <v>199747.51</v>
      </c>
    </row>
    <row r="40" spans="1:10" ht="15.75" x14ac:dyDescent="0.25">
      <c r="A40" s="56" t="s">
        <v>26</v>
      </c>
      <c r="B40" s="57"/>
      <c r="C40" s="57"/>
      <c r="D40" s="57"/>
      <c r="E40" s="57"/>
      <c r="F40" s="57"/>
      <c r="G40" s="57"/>
      <c r="H40" s="80"/>
      <c r="I40" s="80"/>
      <c r="J40" s="80"/>
    </row>
    <row r="41" spans="1:10" x14ac:dyDescent="0.2">
      <c r="A41" s="18"/>
    </row>
    <row r="42" spans="1:10" ht="21.75" customHeight="1" x14ac:dyDescent="0.2">
      <c r="A42" s="491" t="s">
        <v>27</v>
      </c>
      <c r="B42" s="491"/>
      <c r="C42" s="491"/>
      <c r="D42" s="99" t="s">
        <v>28</v>
      </c>
      <c r="E42" s="19" t="s">
        <v>74</v>
      </c>
      <c r="F42" s="19" t="s">
        <v>60</v>
      </c>
    </row>
    <row r="43" spans="1:10" ht="22.5" x14ac:dyDescent="0.2">
      <c r="A43" s="551" t="s">
        <v>737</v>
      </c>
      <c r="B43" s="552"/>
      <c r="C43" s="553"/>
      <c r="D43" s="142" t="s">
        <v>738</v>
      </c>
      <c r="E43" s="143" t="s">
        <v>523</v>
      </c>
      <c r="F43" s="162" t="s">
        <v>523</v>
      </c>
    </row>
    <row r="44" spans="1:10" ht="12.75" customHeight="1" x14ac:dyDescent="0.2">
      <c r="E44" s="8"/>
      <c r="F44" s="8"/>
      <c r="G44" s="8"/>
    </row>
    <row r="45" spans="1:10" ht="18" customHeight="1" x14ac:dyDescent="0.2">
      <c r="A45" s="20" t="s">
        <v>32</v>
      </c>
      <c r="H45" s="90"/>
      <c r="I45" s="90"/>
      <c r="J45" s="90"/>
    </row>
    <row r="46" spans="1:10" ht="84" x14ac:dyDescent="0.2">
      <c r="A46" s="89" t="s">
        <v>62</v>
      </c>
      <c r="B46" s="488" t="s">
        <v>731</v>
      </c>
      <c r="C46" s="489"/>
      <c r="D46" s="489"/>
      <c r="E46" s="489"/>
      <c r="F46" s="490"/>
    </row>
    <row r="47" spans="1:10" ht="14.25" customHeight="1" x14ac:dyDescent="0.2"/>
    <row r="48" spans="1:10" ht="24" customHeight="1" x14ac:dyDescent="0.2">
      <c r="A48" s="89" t="s">
        <v>86</v>
      </c>
      <c r="B48" s="476" t="s">
        <v>98</v>
      </c>
      <c r="C48" s="477"/>
      <c r="D48" s="477"/>
      <c r="E48" s="477"/>
      <c r="F48" s="478"/>
    </row>
    <row r="49" ht="48.75" customHeight="1" x14ac:dyDescent="0.2"/>
  </sheetData>
  <mergeCells count="14">
    <mergeCell ref="B46:F46"/>
    <mergeCell ref="B48:F48"/>
    <mergeCell ref="C13:D13"/>
    <mergeCell ref="C14:D14"/>
    <mergeCell ref="C16:G16"/>
    <mergeCell ref="C17:G17"/>
    <mergeCell ref="A42:C42"/>
    <mergeCell ref="A43:C43"/>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topLeftCell="A13" zoomScaleNormal="100" workbookViewId="0">
      <selection activeCell="F38" sqref="F38"/>
    </sheetView>
  </sheetViews>
  <sheetFormatPr defaultRowHeight="12.75" x14ac:dyDescent="0.2"/>
  <cols>
    <col min="1" max="1" width="23" customWidth="1"/>
    <col min="2" max="2" width="12.28515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6</v>
      </c>
      <c r="D4" s="469" t="s">
        <v>739</v>
      </c>
      <c r="E4" s="470"/>
      <c r="F4" s="470"/>
      <c r="G4" s="471"/>
    </row>
    <row r="5" spans="1:10" ht="13.5" thickBot="1" x14ac:dyDescent="0.25">
      <c r="A5" s="41" t="s">
        <v>4</v>
      </c>
      <c r="B5" s="2"/>
      <c r="C5" s="84" t="s">
        <v>754</v>
      </c>
      <c r="D5" s="91" t="s">
        <v>755</v>
      </c>
      <c r="E5" s="92"/>
      <c r="F5" s="92"/>
      <c r="G5" s="93"/>
    </row>
    <row r="6" spans="1:10" ht="13.5" thickBot="1" x14ac:dyDescent="0.25">
      <c r="A6" s="4"/>
      <c r="B6" s="2"/>
      <c r="C6" s="2"/>
      <c r="D6" s="2"/>
      <c r="E6" s="2"/>
      <c r="F6" s="2"/>
    </row>
    <row r="7" spans="1:10" ht="13.5" thickBot="1" x14ac:dyDescent="0.25">
      <c r="A7" s="40" t="s">
        <v>5</v>
      </c>
      <c r="B7" s="2"/>
      <c r="C7" s="472" t="s">
        <v>728</v>
      </c>
      <c r="D7" s="473"/>
      <c r="E7" s="473"/>
      <c r="F7" s="473"/>
      <c r="G7" s="474"/>
    </row>
    <row r="8" spans="1:10" ht="13.5" thickBot="1" x14ac:dyDescent="0.25">
      <c r="A8" s="41" t="s">
        <v>36</v>
      </c>
      <c r="B8" s="2"/>
      <c r="C8" s="310" t="s">
        <v>729</v>
      </c>
      <c r="D8" s="311"/>
      <c r="E8" s="311"/>
      <c r="F8" s="311"/>
      <c r="G8" s="312"/>
    </row>
    <row r="9" spans="1:10" ht="13.5" thickBot="1" x14ac:dyDescent="0.25">
      <c r="A9" s="41" t="s">
        <v>6</v>
      </c>
      <c r="B9" s="2"/>
      <c r="C9" s="472" t="s">
        <v>730</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56.51</v>
      </c>
      <c r="D12" s="465"/>
      <c r="E12" s="2"/>
      <c r="F12" s="2"/>
    </row>
    <row r="13" spans="1:10" ht="13.5" thickBot="1" x14ac:dyDescent="0.25">
      <c r="A13" s="40" t="s">
        <v>8</v>
      </c>
      <c r="B13" s="2"/>
      <c r="C13" s="464">
        <v>58.07</v>
      </c>
      <c r="D13" s="465"/>
      <c r="E13" s="2"/>
      <c r="F13" s="2"/>
    </row>
    <row r="14" spans="1:10" ht="13.5" thickBot="1" x14ac:dyDescent="0.25">
      <c r="A14" s="41" t="s">
        <v>9</v>
      </c>
      <c r="B14" s="2"/>
      <c r="C14" s="464">
        <v>56.255000000000003</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378</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630</v>
      </c>
      <c r="C22" s="151"/>
      <c r="D22" s="153" t="s">
        <v>59</v>
      </c>
      <c r="E22" s="72">
        <f>SUM(E23:E24)</f>
        <v>49430</v>
      </c>
      <c r="F22" s="72">
        <f>SUM(F23:F24)</f>
        <v>47615.399999999994</v>
      </c>
    </row>
    <row r="23" spans="1:10" s="7" customFormat="1" x14ac:dyDescent="0.2">
      <c r="A23" s="10"/>
      <c r="B23" s="152">
        <v>632</v>
      </c>
      <c r="C23" s="151"/>
      <c r="D23" s="153" t="s">
        <v>756</v>
      </c>
      <c r="E23" s="72">
        <v>38690</v>
      </c>
      <c r="F23" s="72">
        <v>37781.879999999997</v>
      </c>
    </row>
    <row r="24" spans="1:10" x14ac:dyDescent="0.2">
      <c r="A24" s="15"/>
      <c r="B24" s="15">
        <v>635</v>
      </c>
      <c r="C24" s="15"/>
      <c r="D24" s="15" t="s">
        <v>490</v>
      </c>
      <c r="E24" s="72">
        <v>10740</v>
      </c>
      <c r="F24" s="72">
        <v>9833.52</v>
      </c>
    </row>
    <row r="25" spans="1:10" ht="13.5" thickBot="1" x14ac:dyDescent="0.25">
      <c r="A25" s="354"/>
      <c r="B25" s="253">
        <v>641</v>
      </c>
      <c r="C25" s="253"/>
      <c r="D25" s="355" t="s">
        <v>734</v>
      </c>
      <c r="E25" s="356">
        <v>8640</v>
      </c>
      <c r="F25" s="356">
        <v>8640</v>
      </c>
    </row>
    <row r="26" spans="1:10" ht="13.5" thickBot="1" x14ac:dyDescent="0.25">
      <c r="A26" s="359" t="s">
        <v>19</v>
      </c>
      <c r="B26" s="360"/>
      <c r="C26" s="360"/>
      <c r="D26" s="360"/>
      <c r="E26" s="361">
        <f>E22+E25</f>
        <v>58070</v>
      </c>
      <c r="F26" s="361">
        <f>F22+F25</f>
        <v>56255.399999999994</v>
      </c>
    </row>
    <row r="27" spans="1:10" x14ac:dyDescent="0.2">
      <c r="A27" s="357"/>
      <c r="B27" s="14"/>
      <c r="C27" s="14"/>
      <c r="D27" s="14"/>
      <c r="E27" s="68"/>
      <c r="F27" s="68"/>
    </row>
    <row r="28" spans="1:10" ht="13.5" thickBot="1" x14ac:dyDescent="0.25">
      <c r="A28" s="358"/>
      <c r="B28" s="16"/>
      <c r="C28" s="16"/>
      <c r="D28" s="16"/>
      <c r="E28" s="73"/>
      <c r="F28" s="73"/>
    </row>
    <row r="29" spans="1:10" ht="13.5" thickBot="1" x14ac:dyDescent="0.25">
      <c r="A29" s="359" t="s">
        <v>20</v>
      </c>
      <c r="B29" s="360"/>
      <c r="C29" s="360"/>
      <c r="D29" s="360"/>
      <c r="E29" s="362">
        <f>E28+E27</f>
        <v>0</v>
      </c>
      <c r="F29" s="362">
        <f>F28+F27</f>
        <v>0</v>
      </c>
    </row>
    <row r="30" spans="1:10" ht="13.5" thickBot="1" x14ac:dyDescent="0.25">
      <c r="A30" s="66" t="s">
        <v>21</v>
      </c>
      <c r="B30" s="65"/>
      <c r="C30" s="65"/>
      <c r="D30" s="65"/>
      <c r="E30" s="156">
        <f>E29+E26</f>
        <v>58070</v>
      </c>
      <c r="F30" s="156">
        <f>F29+F26</f>
        <v>56255.399999999994</v>
      </c>
    </row>
    <row r="34" spans="1:10" ht="15.75" x14ac:dyDescent="0.25">
      <c r="A34" s="56" t="s">
        <v>26</v>
      </c>
      <c r="B34" s="57"/>
      <c r="C34" s="57"/>
      <c r="D34" s="57"/>
      <c r="E34" s="57"/>
      <c r="F34" s="57"/>
      <c r="G34" s="57"/>
      <c r="H34" s="80"/>
      <c r="I34" s="80"/>
      <c r="J34" s="80"/>
    </row>
    <row r="35" spans="1:10" x14ac:dyDescent="0.2">
      <c r="A35" s="18"/>
    </row>
    <row r="36" spans="1:10" ht="21.75" customHeight="1" x14ac:dyDescent="0.2">
      <c r="A36" s="491" t="s">
        <v>27</v>
      </c>
      <c r="B36" s="491"/>
      <c r="C36" s="491"/>
      <c r="D36" s="313" t="s">
        <v>28</v>
      </c>
      <c r="E36" s="19" t="s">
        <v>74</v>
      </c>
      <c r="F36" s="19" t="s">
        <v>60</v>
      </c>
    </row>
    <row r="37" spans="1:10" ht="22.5" x14ac:dyDescent="0.2">
      <c r="A37" s="551" t="s">
        <v>757</v>
      </c>
      <c r="B37" s="552"/>
      <c r="C37" s="553"/>
      <c r="D37" s="142" t="s">
        <v>758</v>
      </c>
      <c r="E37" s="317">
        <v>731</v>
      </c>
      <c r="F37" s="317">
        <v>781</v>
      </c>
    </row>
    <row r="38" spans="1:10" ht="12.75" customHeight="1" x14ac:dyDescent="0.2">
      <c r="E38" s="8"/>
      <c r="F38" s="8"/>
      <c r="G38" s="8"/>
    </row>
    <row r="39" spans="1:10" ht="18" customHeight="1" x14ac:dyDescent="0.2">
      <c r="A39" s="20" t="s">
        <v>32</v>
      </c>
      <c r="H39" s="90"/>
      <c r="I39" s="90"/>
      <c r="J39" s="90"/>
    </row>
    <row r="40" spans="1:10" ht="84" x14ac:dyDescent="0.2">
      <c r="A40" s="89" t="s">
        <v>62</v>
      </c>
      <c r="B40" s="488" t="s">
        <v>759</v>
      </c>
      <c r="C40" s="489"/>
      <c r="D40" s="489"/>
      <c r="E40" s="489"/>
      <c r="F40" s="490"/>
    </row>
    <row r="41" spans="1:10" ht="14.25" customHeight="1" x14ac:dyDescent="0.2"/>
    <row r="42" spans="1:10" ht="24" customHeight="1" x14ac:dyDescent="0.2">
      <c r="A42" s="89" t="s">
        <v>86</v>
      </c>
      <c r="B42" s="476" t="s">
        <v>98</v>
      </c>
      <c r="C42" s="477"/>
      <c r="D42" s="477"/>
      <c r="E42" s="477"/>
      <c r="F42" s="478"/>
    </row>
    <row r="43" spans="1:10" ht="48.75" customHeight="1" x14ac:dyDescent="0.2"/>
  </sheetData>
  <mergeCells count="14">
    <mergeCell ref="B40:F40"/>
    <mergeCell ref="B42:F42"/>
    <mergeCell ref="C13:D13"/>
    <mergeCell ref="C14:D14"/>
    <mergeCell ref="C16:G16"/>
    <mergeCell ref="C17:G17"/>
    <mergeCell ref="A36:C36"/>
    <mergeCell ref="A37:C37"/>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opLeftCell="E1" workbookViewId="0">
      <selection activeCell="J44" sqref="J44"/>
    </sheetView>
  </sheetViews>
  <sheetFormatPr defaultRowHeight="12.75" x14ac:dyDescent="0.2"/>
  <cols>
    <col min="1" max="1" width="34.42578125" hidden="1" customWidth="1"/>
    <col min="2" max="2" width="2.140625" hidden="1" customWidth="1"/>
    <col min="3" max="4" width="0" hidden="1" customWidth="1"/>
    <col min="5" max="5" width="23.28515625" customWidth="1"/>
    <col min="6" max="6" width="9" customWidth="1"/>
    <col min="7" max="7" width="5.85546875" customWidth="1"/>
    <col min="8" max="8" width="19.28515625" customWidth="1"/>
    <col min="9" max="9" width="16.5703125" customWidth="1"/>
    <col min="10" max="10" width="23.7109375" customWidth="1"/>
    <col min="11" max="11" width="17.7109375" bestFit="1" customWidth="1"/>
  </cols>
  <sheetData>
    <row r="1" spans="1:11" ht="27" customHeight="1" x14ac:dyDescent="0.25">
      <c r="A1" s="499" t="s">
        <v>0</v>
      </c>
      <c r="B1" s="499"/>
      <c r="C1" s="499"/>
      <c r="D1" s="499"/>
      <c r="E1" s="499"/>
      <c r="F1" s="499"/>
      <c r="G1" s="499"/>
      <c r="H1" s="499"/>
      <c r="I1" s="499"/>
      <c r="J1" s="499"/>
    </row>
    <row r="2" spans="1:11" ht="24" customHeight="1" thickBot="1" x14ac:dyDescent="0.3">
      <c r="A2" s="28"/>
      <c r="B2" s="28"/>
      <c r="C2" s="6"/>
      <c r="D2" s="6"/>
    </row>
    <row r="3" spans="1:11" ht="13.5" thickBot="1" x14ac:dyDescent="0.25">
      <c r="A3" s="6"/>
      <c r="B3" s="6"/>
      <c r="C3" s="29"/>
      <c r="D3" s="30"/>
      <c r="E3" s="2"/>
      <c r="F3" s="2"/>
      <c r="G3" s="3" t="s">
        <v>1</v>
      </c>
      <c r="H3" s="21" t="s">
        <v>2</v>
      </c>
      <c r="I3" s="314"/>
      <c r="J3" s="315"/>
      <c r="K3" s="34"/>
    </row>
    <row r="4" spans="1:11" ht="13.5" thickBot="1" x14ac:dyDescent="0.25">
      <c r="A4" s="31"/>
      <c r="B4" s="6"/>
      <c r="C4" s="6"/>
      <c r="D4" s="32"/>
      <c r="E4" s="40" t="s">
        <v>3</v>
      </c>
      <c r="F4" s="2"/>
      <c r="G4" s="187">
        <v>1</v>
      </c>
      <c r="H4" s="316" t="s">
        <v>328</v>
      </c>
      <c r="I4" s="311"/>
      <c r="J4" s="312"/>
      <c r="K4" s="32"/>
    </row>
    <row r="5" spans="1:11" ht="13.5" thickBot="1" x14ac:dyDescent="0.25">
      <c r="A5" s="31"/>
      <c r="B5" s="6"/>
      <c r="C5" s="6"/>
      <c r="D5" s="32"/>
      <c r="E5" s="41" t="s">
        <v>4</v>
      </c>
      <c r="F5" s="2"/>
      <c r="G5" s="117">
        <v>42461</v>
      </c>
      <c r="H5" s="92" t="s">
        <v>682</v>
      </c>
      <c r="I5" s="311"/>
      <c r="J5" s="312"/>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310" t="s">
        <v>176</v>
      </c>
      <c r="H7" s="310"/>
      <c r="I7" s="311"/>
      <c r="J7" s="312"/>
      <c r="K7" s="27"/>
    </row>
    <row r="8" spans="1:11" ht="13.5" thickBot="1" x14ac:dyDescent="0.25">
      <c r="A8" s="31"/>
      <c r="B8" s="6"/>
      <c r="C8" s="32"/>
      <c r="D8" s="32"/>
      <c r="E8" s="41" t="s">
        <v>36</v>
      </c>
      <c r="F8" s="2"/>
      <c r="G8" s="310" t="s">
        <v>87</v>
      </c>
      <c r="H8" s="310"/>
      <c r="I8" s="311"/>
      <c r="J8" s="312"/>
      <c r="K8" s="27"/>
    </row>
    <row r="9" spans="1:11" ht="13.5" thickBot="1" x14ac:dyDescent="0.25">
      <c r="A9" s="31"/>
      <c r="B9" s="6"/>
      <c r="C9" s="32"/>
      <c r="D9" s="32"/>
      <c r="E9" s="41" t="s">
        <v>6</v>
      </c>
      <c r="F9" s="2"/>
      <c r="G9" s="310" t="s">
        <v>600</v>
      </c>
      <c r="H9" s="310"/>
      <c r="I9" s="311"/>
      <c r="J9" s="312"/>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11</v>
      </c>
      <c r="H12" s="502"/>
      <c r="I12" s="2"/>
      <c r="J12" s="2"/>
    </row>
    <row r="13" spans="1:11" ht="13.5" thickBot="1" x14ac:dyDescent="0.25">
      <c r="A13" s="31"/>
      <c r="B13" s="6"/>
      <c r="C13" s="32"/>
      <c r="D13" s="32"/>
      <c r="E13" s="43" t="s">
        <v>8</v>
      </c>
      <c r="F13" s="2"/>
      <c r="G13" s="501">
        <v>11</v>
      </c>
      <c r="H13" s="502"/>
      <c r="I13" s="2"/>
      <c r="J13" s="2"/>
    </row>
    <row r="14" spans="1:11" ht="13.5" thickBot="1" x14ac:dyDescent="0.25">
      <c r="A14" s="31"/>
      <c r="B14" s="6"/>
      <c r="C14" s="32"/>
      <c r="D14" s="32"/>
      <c r="E14" s="44" t="s">
        <v>9</v>
      </c>
      <c r="F14" s="2"/>
      <c r="G14" s="305"/>
      <c r="H14" s="306">
        <v>7.8029999999999999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310" t="s">
        <v>683</v>
      </c>
      <c r="H16" s="311"/>
      <c r="I16" s="311"/>
      <c r="J16" s="312"/>
      <c r="K16" s="27"/>
    </row>
    <row r="17" spans="1:11" ht="13.5" thickBot="1" x14ac:dyDescent="0.25">
      <c r="A17" s="31"/>
      <c r="B17" s="6"/>
      <c r="C17" s="32"/>
      <c r="D17" s="32"/>
      <c r="E17" s="41" t="s">
        <v>11</v>
      </c>
      <c r="F17" s="2"/>
      <c r="G17" s="310" t="s">
        <v>399</v>
      </c>
      <c r="H17" s="311"/>
      <c r="I17" s="311"/>
      <c r="J17" s="312"/>
      <c r="K17" s="27"/>
    </row>
    <row r="18" spans="1:11" x14ac:dyDescent="0.2">
      <c r="B18" s="2"/>
    </row>
    <row r="19" spans="1:11" ht="31.5" customHeight="1"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f>
        <v>11000</v>
      </c>
      <c r="J22" s="67">
        <f>J23</f>
        <v>7803.51</v>
      </c>
    </row>
    <row r="23" spans="1:11" s="8" customFormat="1" ht="12" thickBot="1" x14ac:dyDescent="0.25">
      <c r="E23" s="16"/>
      <c r="F23" s="16">
        <v>642006</v>
      </c>
      <c r="G23" s="16"/>
      <c r="H23" s="16" t="s">
        <v>684</v>
      </c>
      <c r="I23" s="353">
        <v>11000</v>
      </c>
      <c r="J23" s="353">
        <v>7803.51</v>
      </c>
    </row>
    <row r="24" spans="1:11" s="8" customFormat="1" ht="12" thickBot="1" x14ac:dyDescent="0.25">
      <c r="E24" s="11" t="s">
        <v>20</v>
      </c>
      <c r="F24" s="12"/>
      <c r="G24" s="12"/>
      <c r="H24" s="12"/>
      <c r="I24" s="12"/>
      <c r="J24" s="13"/>
    </row>
    <row r="25" spans="1:11" s="8" customFormat="1" ht="12" thickBot="1" x14ac:dyDescent="0.25">
      <c r="E25" s="14"/>
      <c r="F25" s="14"/>
      <c r="G25" s="14"/>
      <c r="H25" s="14"/>
      <c r="I25" s="14"/>
      <c r="J25" s="14"/>
    </row>
    <row r="26" spans="1:11" s="8" customFormat="1" ht="12" thickBot="1" x14ac:dyDescent="0.25">
      <c r="E26" s="17" t="s">
        <v>21</v>
      </c>
      <c r="F26" s="12"/>
      <c r="G26" s="12"/>
      <c r="H26" s="12"/>
      <c r="I26" s="67">
        <f>I22</f>
        <v>11000</v>
      </c>
      <c r="J26" s="114">
        <f>J22</f>
        <v>7803.51</v>
      </c>
    </row>
    <row r="27" spans="1:11" s="8" customFormat="1" ht="13.5" customHeight="1" x14ac:dyDescent="0.2">
      <c r="A27"/>
      <c r="B27"/>
      <c r="C27"/>
      <c r="D27"/>
      <c r="E27"/>
      <c r="F27"/>
      <c r="G27"/>
      <c r="H27"/>
      <c r="I27"/>
      <c r="J27"/>
      <c r="K27"/>
    </row>
    <row r="28" spans="1:11" ht="24.75" customHeight="1" x14ac:dyDescent="0.25">
      <c r="A28" s="499" t="s">
        <v>26</v>
      </c>
      <c r="B28" s="499"/>
      <c r="C28" s="499"/>
      <c r="D28" s="499"/>
      <c r="E28" s="499"/>
      <c r="F28" s="499"/>
      <c r="G28" s="499"/>
      <c r="H28" s="499"/>
      <c r="I28" s="499"/>
      <c r="J28" s="499"/>
    </row>
    <row r="29" spans="1:11" ht="18.75" customHeight="1" x14ac:dyDescent="0.25">
      <c r="A29" s="304"/>
      <c r="B29" s="304"/>
      <c r="C29" s="304"/>
      <c r="D29" s="304"/>
      <c r="E29" s="188"/>
      <c r="F29" s="188"/>
      <c r="G29" s="188"/>
      <c r="H29" s="188"/>
      <c r="I29" s="188"/>
      <c r="J29" s="188"/>
    </row>
    <row r="30" spans="1:11" ht="22.5" customHeight="1" x14ac:dyDescent="0.2">
      <c r="A30" s="8"/>
      <c r="B30" s="8"/>
      <c r="C30" s="8"/>
      <c r="D30" s="8"/>
      <c r="E30" s="500" t="s">
        <v>27</v>
      </c>
      <c r="F30" s="500"/>
      <c r="G30" s="500"/>
      <c r="H30" s="222" t="s">
        <v>28</v>
      </c>
      <c r="I30" s="307" t="s">
        <v>29</v>
      </c>
      <c r="J30" s="319" t="s">
        <v>229</v>
      </c>
      <c r="K30" s="47"/>
    </row>
    <row r="31" spans="1:11" ht="33.75" customHeight="1" x14ac:dyDescent="0.2">
      <c r="A31" s="8"/>
      <c r="B31" s="8"/>
      <c r="C31" s="8"/>
      <c r="D31" s="8"/>
      <c r="E31" s="492" t="s">
        <v>687</v>
      </c>
      <c r="F31" s="493"/>
      <c r="G31" s="494"/>
      <c r="H31" s="320" t="s">
        <v>686</v>
      </c>
      <c r="I31" s="94">
        <v>8</v>
      </c>
      <c r="J31" s="94">
        <v>11</v>
      </c>
      <c r="K31" s="47"/>
    </row>
    <row r="32" spans="1:11" s="8" customFormat="1" ht="6" customHeight="1" x14ac:dyDescent="0.2">
      <c r="A32"/>
      <c r="B32"/>
      <c r="C32"/>
      <c r="D32"/>
      <c r="E32"/>
      <c r="F32"/>
      <c r="G32"/>
      <c r="H32"/>
      <c r="I32"/>
      <c r="J32"/>
      <c r="K32"/>
    </row>
    <row r="33" spans="5:11" ht="13.5" thickBot="1" x14ac:dyDescent="0.25">
      <c r="E33" s="20" t="s">
        <v>32</v>
      </c>
    </row>
    <row r="34" spans="5:11" ht="109.5" customHeight="1" thickBot="1" x14ac:dyDescent="0.25">
      <c r="E34" s="503" t="s">
        <v>33</v>
      </c>
      <c r="F34" s="504"/>
      <c r="G34" s="505"/>
      <c r="H34" s="504" t="s">
        <v>685</v>
      </c>
      <c r="I34" s="504"/>
      <c r="J34" s="506"/>
    </row>
    <row r="35" spans="5:11" ht="19.5" customHeight="1" thickBot="1" x14ac:dyDescent="0.25">
      <c r="E35" s="507" t="s">
        <v>34</v>
      </c>
      <c r="F35" s="508"/>
      <c r="G35" s="509"/>
      <c r="H35" s="510" t="s">
        <v>63</v>
      </c>
      <c r="I35" s="511"/>
      <c r="J35" s="512"/>
      <c r="K35" s="78"/>
    </row>
    <row r="36" spans="5:11" ht="6.75" customHeight="1" x14ac:dyDescent="0.2">
      <c r="E36" s="513"/>
      <c r="F36" s="513"/>
      <c r="G36" s="513"/>
      <c r="H36" s="513"/>
      <c r="I36" s="513"/>
      <c r="J36" s="513"/>
    </row>
  </sheetData>
  <mergeCells count="13">
    <mergeCell ref="E34:G34"/>
    <mergeCell ref="H34:J34"/>
    <mergeCell ref="E35:G35"/>
    <mergeCell ref="H35:J35"/>
    <mergeCell ref="E36:J36"/>
    <mergeCell ref="A19:J19"/>
    <mergeCell ref="A28:J28"/>
    <mergeCell ref="E30:G30"/>
    <mergeCell ref="E31:G31"/>
    <mergeCell ref="A1:J1"/>
    <mergeCell ref="G11:H11"/>
    <mergeCell ref="G12:H12"/>
    <mergeCell ref="G13:H13"/>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zoomScaleNormal="100" workbookViewId="0">
      <selection activeCell="B47" sqref="B47"/>
    </sheetView>
  </sheetViews>
  <sheetFormatPr defaultRowHeight="12.75" x14ac:dyDescent="0.2"/>
  <cols>
    <col min="1" max="1" width="26.7109375" customWidth="1"/>
    <col min="2" max="2" width="10.140625" customWidth="1"/>
    <col min="3" max="3" width="11.85546875" customWidth="1"/>
    <col min="4" max="4" width="20" customWidth="1"/>
    <col min="5" max="5" width="15.85546875" customWidth="1"/>
    <col min="6" max="6" width="19.8554687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6</v>
      </c>
      <c r="D4" s="469" t="s">
        <v>739</v>
      </c>
      <c r="E4" s="470"/>
      <c r="F4" s="470"/>
      <c r="G4" s="471"/>
    </row>
    <row r="5" spans="1:10" ht="13.5" thickBot="1" x14ac:dyDescent="0.25">
      <c r="A5" s="41" t="s">
        <v>4</v>
      </c>
      <c r="B5" s="2"/>
      <c r="C5" s="544" t="s">
        <v>751</v>
      </c>
      <c r="D5" s="545"/>
      <c r="E5" s="545"/>
      <c r="F5" s="545"/>
      <c r="G5" s="595"/>
    </row>
    <row r="6" spans="1:10" ht="13.5" thickBot="1" x14ac:dyDescent="0.25">
      <c r="A6" s="4"/>
      <c r="B6" s="2"/>
      <c r="C6" s="2"/>
      <c r="D6" s="2"/>
      <c r="E6" s="2"/>
      <c r="F6" s="2"/>
    </row>
    <row r="7" spans="1:10" ht="13.5" thickBot="1" x14ac:dyDescent="0.25">
      <c r="A7" s="40" t="s">
        <v>5</v>
      </c>
      <c r="B7" s="2"/>
      <c r="C7" s="472" t="s">
        <v>728</v>
      </c>
      <c r="D7" s="473"/>
      <c r="E7" s="473"/>
      <c r="F7" s="473"/>
      <c r="G7" s="474"/>
    </row>
    <row r="8" spans="1:10" ht="13.5" thickBot="1" x14ac:dyDescent="0.25">
      <c r="A8" s="41" t="s">
        <v>36</v>
      </c>
      <c r="B8" s="2"/>
      <c r="C8" s="310" t="s">
        <v>729</v>
      </c>
      <c r="D8" s="311"/>
      <c r="E8" s="311"/>
      <c r="F8" s="311"/>
      <c r="G8" s="312"/>
    </row>
    <row r="9" spans="1:10" ht="13.5" thickBot="1" x14ac:dyDescent="0.25">
      <c r="A9" s="41" t="s">
        <v>6</v>
      </c>
      <c r="B9" s="2"/>
      <c r="C9" s="472" t="s">
        <v>730</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390.96</v>
      </c>
      <c r="D12" s="465"/>
      <c r="E12" s="2"/>
      <c r="F12" s="2"/>
    </row>
    <row r="13" spans="1:10" ht="13.5" thickBot="1" x14ac:dyDescent="0.25">
      <c r="A13" s="40" t="s">
        <v>8</v>
      </c>
      <c r="B13" s="2"/>
      <c r="C13" s="464">
        <v>399.233</v>
      </c>
      <c r="D13" s="465"/>
      <c r="E13" s="2"/>
      <c r="F13" s="2"/>
    </row>
    <row r="14" spans="1:10" ht="13.5" thickBot="1" x14ac:dyDescent="0.25">
      <c r="A14" s="41" t="s">
        <v>9</v>
      </c>
      <c r="B14" s="2"/>
      <c r="C14" s="464">
        <v>408.58699999999999</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378</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3</v>
      </c>
      <c r="D21" s="313" t="s">
        <v>16</v>
      </c>
      <c r="E21" s="10" t="s">
        <v>17</v>
      </c>
      <c r="F21" s="10" t="s">
        <v>18</v>
      </c>
    </row>
    <row r="22" spans="1:10" s="7" customFormat="1" x14ac:dyDescent="0.2">
      <c r="A22" s="363" t="s">
        <v>740</v>
      </c>
      <c r="B22" s="152">
        <v>641</v>
      </c>
      <c r="C22" s="365">
        <v>42406</v>
      </c>
      <c r="D22" s="355" t="s">
        <v>734</v>
      </c>
      <c r="E22" s="72">
        <v>28823</v>
      </c>
      <c r="F22" s="72">
        <v>28823</v>
      </c>
    </row>
    <row r="23" spans="1:10" s="7" customFormat="1" x14ac:dyDescent="0.2">
      <c r="A23" s="363" t="s">
        <v>741</v>
      </c>
      <c r="B23" s="152">
        <v>641</v>
      </c>
      <c r="C23" s="365">
        <v>42435</v>
      </c>
      <c r="D23" s="159" t="s">
        <v>734</v>
      </c>
      <c r="E23" s="72">
        <v>65920</v>
      </c>
      <c r="F23" s="72">
        <v>74958</v>
      </c>
    </row>
    <row r="24" spans="1:10" s="7" customFormat="1" x14ac:dyDescent="0.2">
      <c r="A24" s="363" t="s">
        <v>742</v>
      </c>
      <c r="B24" s="152">
        <v>641</v>
      </c>
      <c r="C24" s="365">
        <v>42466</v>
      </c>
      <c r="D24" s="159" t="s">
        <v>734</v>
      </c>
      <c r="E24" s="72">
        <v>54880</v>
      </c>
      <c r="F24" s="72">
        <v>54880</v>
      </c>
    </row>
    <row r="25" spans="1:10" s="7" customFormat="1" x14ac:dyDescent="0.2">
      <c r="A25" s="363" t="s">
        <v>743</v>
      </c>
      <c r="B25" s="152">
        <v>641</v>
      </c>
      <c r="C25" s="365">
        <v>42496</v>
      </c>
      <c r="D25" s="159" t="s">
        <v>734</v>
      </c>
      <c r="E25" s="72">
        <v>55860</v>
      </c>
      <c r="F25" s="72">
        <v>55860</v>
      </c>
    </row>
    <row r="26" spans="1:10" x14ac:dyDescent="0.2">
      <c r="A26" s="363" t="s">
        <v>744</v>
      </c>
      <c r="B26" s="152">
        <v>641</v>
      </c>
      <c r="C26" s="366">
        <v>42527</v>
      </c>
      <c r="D26" s="159" t="s">
        <v>734</v>
      </c>
      <c r="E26" s="72">
        <v>22850</v>
      </c>
      <c r="F26" s="72">
        <v>22850</v>
      </c>
    </row>
    <row r="27" spans="1:10" x14ac:dyDescent="0.2">
      <c r="A27" s="363" t="s">
        <v>745</v>
      </c>
      <c r="B27" s="152">
        <v>641</v>
      </c>
      <c r="C27" s="366">
        <v>42557</v>
      </c>
      <c r="D27" s="159" t="s">
        <v>734</v>
      </c>
      <c r="E27" s="72">
        <v>24400</v>
      </c>
      <c r="F27" s="72">
        <v>24400</v>
      </c>
    </row>
    <row r="28" spans="1:10" x14ac:dyDescent="0.2">
      <c r="A28" s="363" t="s">
        <v>746</v>
      </c>
      <c r="B28" s="152">
        <v>641</v>
      </c>
      <c r="C28" s="366">
        <v>42588</v>
      </c>
      <c r="D28" s="159" t="s">
        <v>734</v>
      </c>
      <c r="E28" s="72">
        <v>7700</v>
      </c>
      <c r="F28" s="72">
        <v>7700</v>
      </c>
    </row>
    <row r="29" spans="1:10" x14ac:dyDescent="0.2">
      <c r="A29" s="363" t="s">
        <v>747</v>
      </c>
      <c r="B29" s="152">
        <v>641</v>
      </c>
      <c r="C29" s="366">
        <v>42649</v>
      </c>
      <c r="D29" s="159" t="s">
        <v>734</v>
      </c>
      <c r="E29" s="72">
        <v>1900</v>
      </c>
      <c r="F29" s="72">
        <v>1900</v>
      </c>
    </row>
    <row r="30" spans="1:10" x14ac:dyDescent="0.2">
      <c r="A30" s="364" t="s">
        <v>748</v>
      </c>
      <c r="B30" s="369">
        <v>641</v>
      </c>
      <c r="C30" s="366">
        <v>42680</v>
      </c>
      <c r="D30" s="159" t="s">
        <v>734</v>
      </c>
      <c r="E30" s="72">
        <v>28200</v>
      </c>
      <c r="F30" s="72">
        <v>28200</v>
      </c>
    </row>
    <row r="31" spans="1:10" ht="13.5" thickBot="1" x14ac:dyDescent="0.25">
      <c r="A31" s="354" t="s">
        <v>749</v>
      </c>
      <c r="B31" s="253">
        <v>641</v>
      </c>
      <c r="C31" s="368">
        <v>41426</v>
      </c>
      <c r="D31" s="355" t="s">
        <v>734</v>
      </c>
      <c r="E31" s="356">
        <v>93460</v>
      </c>
      <c r="F31" s="356">
        <v>93776.38</v>
      </c>
    </row>
    <row r="32" spans="1:10" ht="13.5" thickBot="1" x14ac:dyDescent="0.25">
      <c r="A32" s="359" t="s">
        <v>19</v>
      </c>
      <c r="B32" s="360"/>
      <c r="C32" s="360"/>
      <c r="D32" s="360"/>
      <c r="E32" s="361">
        <f>SUM(E22:E31)</f>
        <v>383993</v>
      </c>
      <c r="F32" s="361">
        <f>SUM(F22:F31)</f>
        <v>393347.38</v>
      </c>
    </row>
    <row r="33" spans="1:10" x14ac:dyDescent="0.2">
      <c r="A33" s="357"/>
      <c r="B33" s="14">
        <v>721001</v>
      </c>
      <c r="C33" s="370">
        <v>42406</v>
      </c>
      <c r="D33" s="14" t="s">
        <v>750</v>
      </c>
      <c r="E33" s="68">
        <v>4920</v>
      </c>
      <c r="F33" s="68">
        <v>4920</v>
      </c>
    </row>
    <row r="34" spans="1:10" ht="13.5" thickBot="1" x14ac:dyDescent="0.25">
      <c r="A34" s="371"/>
      <c r="B34" s="253">
        <v>721001</v>
      </c>
      <c r="C34" s="367">
        <v>42496</v>
      </c>
      <c r="D34" s="14" t="s">
        <v>750</v>
      </c>
      <c r="E34" s="356">
        <v>10320</v>
      </c>
      <c r="F34" s="356">
        <v>10320</v>
      </c>
    </row>
    <row r="35" spans="1:10" ht="13.5" thickBot="1" x14ac:dyDescent="0.25">
      <c r="A35" s="359" t="s">
        <v>20</v>
      </c>
      <c r="B35" s="360"/>
      <c r="C35" s="360"/>
      <c r="D35" s="360"/>
      <c r="E35" s="362">
        <f>E34+E33</f>
        <v>15240</v>
      </c>
      <c r="F35" s="362">
        <f>F34+F33</f>
        <v>15240</v>
      </c>
    </row>
    <row r="36" spans="1:10" ht="13.5" thickBot="1" x14ac:dyDescent="0.25">
      <c r="A36" s="66" t="s">
        <v>21</v>
      </c>
      <c r="B36" s="65"/>
      <c r="C36" s="65"/>
      <c r="D36" s="65"/>
      <c r="E36" s="156">
        <f>E35+E32</f>
        <v>399233</v>
      </c>
      <c r="F36" s="156">
        <f>F35+F32</f>
        <v>408587.38</v>
      </c>
    </row>
    <row r="40" spans="1:10" ht="15.75" x14ac:dyDescent="0.25">
      <c r="A40" s="56" t="s">
        <v>26</v>
      </c>
      <c r="B40" s="57"/>
      <c r="C40" s="57"/>
      <c r="D40" s="57"/>
      <c r="E40" s="57"/>
      <c r="F40" s="57"/>
      <c r="G40" s="57"/>
      <c r="H40" s="80"/>
      <c r="I40" s="80"/>
      <c r="J40" s="80"/>
    </row>
    <row r="41" spans="1:10" x14ac:dyDescent="0.2">
      <c r="A41" s="18"/>
    </row>
    <row r="42" spans="1:10" ht="21.75" customHeight="1" x14ac:dyDescent="0.2">
      <c r="A42" s="491" t="s">
        <v>27</v>
      </c>
      <c r="B42" s="491"/>
      <c r="C42" s="491"/>
      <c r="D42" s="313" t="s">
        <v>28</v>
      </c>
      <c r="E42" s="19" t="s">
        <v>74</v>
      </c>
      <c r="F42" s="19" t="s">
        <v>60</v>
      </c>
    </row>
    <row r="43" spans="1:10" ht="22.5" x14ac:dyDescent="0.2">
      <c r="A43" s="551" t="s">
        <v>752</v>
      </c>
      <c r="B43" s="552"/>
      <c r="C43" s="553"/>
      <c r="D43" s="142" t="s">
        <v>738</v>
      </c>
      <c r="E43" s="317" t="s">
        <v>523</v>
      </c>
      <c r="F43" s="162" t="s">
        <v>523</v>
      </c>
    </row>
    <row r="44" spans="1:10" ht="12.75" customHeight="1" x14ac:dyDescent="0.2">
      <c r="E44" s="8"/>
      <c r="F44" s="8"/>
      <c r="G44" s="8"/>
    </row>
    <row r="45" spans="1:10" ht="18" customHeight="1" x14ac:dyDescent="0.2">
      <c r="A45" s="20" t="s">
        <v>32</v>
      </c>
      <c r="H45" s="90"/>
      <c r="I45" s="90"/>
      <c r="J45" s="90"/>
    </row>
    <row r="46" spans="1:10" ht="72" x14ac:dyDescent="0.2">
      <c r="A46" s="89" t="s">
        <v>62</v>
      </c>
      <c r="B46" s="488" t="s">
        <v>753</v>
      </c>
      <c r="C46" s="489"/>
      <c r="D46" s="489"/>
      <c r="E46" s="489"/>
      <c r="F46" s="490"/>
    </row>
    <row r="47" spans="1:10" ht="14.25" customHeight="1" x14ac:dyDescent="0.2"/>
    <row r="48" spans="1:10" ht="24" customHeight="1" x14ac:dyDescent="0.2">
      <c r="A48" s="89" t="s">
        <v>86</v>
      </c>
      <c r="B48" s="476" t="s">
        <v>98</v>
      </c>
      <c r="C48" s="477"/>
      <c r="D48" s="477"/>
      <c r="E48" s="477"/>
      <c r="F48" s="478"/>
    </row>
    <row r="49" ht="48.75" customHeight="1" x14ac:dyDescent="0.2"/>
  </sheetData>
  <mergeCells count="15">
    <mergeCell ref="B46:F46"/>
    <mergeCell ref="B48:F48"/>
    <mergeCell ref="C5:G5"/>
    <mergeCell ref="C13:D13"/>
    <mergeCell ref="C14:D14"/>
    <mergeCell ref="C16:G16"/>
    <mergeCell ref="C17:G17"/>
    <mergeCell ref="A42:C42"/>
    <mergeCell ref="A43:C43"/>
    <mergeCell ref="C12:D12"/>
    <mergeCell ref="D3:G3"/>
    <mergeCell ref="D4:G4"/>
    <mergeCell ref="C7:G7"/>
    <mergeCell ref="C9:G9"/>
    <mergeCell ref="C11:D11"/>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opLeftCell="E7" workbookViewId="0">
      <selection activeCell="H36" sqref="H36:J36"/>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187">
        <v>7</v>
      </c>
      <c r="H4" s="235" t="s">
        <v>501</v>
      </c>
      <c r="I4" s="230"/>
      <c r="J4" s="231"/>
      <c r="K4" s="32"/>
    </row>
    <row r="5" spans="1:11" ht="13.5" thickBot="1" x14ac:dyDescent="0.25">
      <c r="A5" s="31"/>
      <c r="B5" s="6"/>
      <c r="C5" s="6"/>
      <c r="D5" s="32"/>
      <c r="E5" s="41" t="s">
        <v>4</v>
      </c>
      <c r="F5" s="2"/>
      <c r="G5" s="117">
        <v>42376</v>
      </c>
      <c r="H5" s="278" t="s">
        <v>502</v>
      </c>
      <c r="I5" s="230"/>
      <c r="J5" s="231"/>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488</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476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85.962000000000003</v>
      </c>
      <c r="H13" s="502"/>
      <c r="I13" s="2"/>
      <c r="J13" s="2"/>
    </row>
    <row r="14" spans="1:11" ht="13.5" thickBot="1" x14ac:dyDescent="0.25">
      <c r="A14" s="31"/>
      <c r="B14" s="6"/>
      <c r="C14" s="32"/>
      <c r="D14" s="32"/>
      <c r="E14" s="44" t="s">
        <v>9</v>
      </c>
      <c r="F14" s="2"/>
      <c r="G14" s="501">
        <v>76.539000000000001</v>
      </c>
      <c r="H14" s="502"/>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503</v>
      </c>
      <c r="H16" s="515"/>
      <c r="I16" s="230"/>
      <c r="J16" s="231"/>
      <c r="K16" s="27"/>
    </row>
    <row r="17" spans="1:11" ht="13.5" thickBot="1" x14ac:dyDescent="0.25">
      <c r="A17" s="31"/>
      <c r="B17" s="6"/>
      <c r="C17" s="32"/>
      <c r="D17" s="32"/>
      <c r="E17" s="41" t="s">
        <v>11</v>
      </c>
      <c r="F17" s="2"/>
      <c r="G17" s="514" t="s">
        <v>379</v>
      </c>
      <c r="H17" s="515"/>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I23+I24</f>
        <v>862</v>
      </c>
      <c r="J22" s="195">
        <f>J23+J24</f>
        <v>861.89</v>
      </c>
    </row>
    <row r="23" spans="1:11" s="8" customFormat="1" ht="11.25" x14ac:dyDescent="0.2">
      <c r="E23" s="203"/>
      <c r="F23" s="204">
        <v>635006</v>
      </c>
      <c r="G23" s="204"/>
      <c r="H23" s="204" t="s">
        <v>490</v>
      </c>
      <c r="I23" s="205">
        <v>838</v>
      </c>
      <c r="J23" s="205">
        <v>837.89</v>
      </c>
    </row>
    <row r="24" spans="1:11" s="8" customFormat="1" ht="12" thickBot="1" x14ac:dyDescent="0.25">
      <c r="E24" s="203"/>
      <c r="F24" s="204">
        <v>637005</v>
      </c>
      <c r="G24" s="204"/>
      <c r="H24" s="204" t="s">
        <v>239</v>
      </c>
      <c r="I24" s="205">
        <v>24</v>
      </c>
      <c r="J24" s="205">
        <v>24</v>
      </c>
    </row>
    <row r="25" spans="1:11" s="8" customFormat="1" ht="12" thickBot="1" x14ac:dyDescent="0.25">
      <c r="E25" s="11" t="s">
        <v>20</v>
      </c>
      <c r="F25" s="12"/>
      <c r="G25" s="12"/>
      <c r="H25" s="12"/>
      <c r="I25" s="205">
        <f>I26</f>
        <v>85100</v>
      </c>
      <c r="J25" s="205">
        <f>J26</f>
        <v>75676.850000000006</v>
      </c>
    </row>
    <row r="26" spans="1:11" s="8" customFormat="1" ht="12" thickBot="1" x14ac:dyDescent="0.25">
      <c r="E26" s="14"/>
      <c r="F26" s="14">
        <v>717002</v>
      </c>
      <c r="G26" s="14"/>
      <c r="H26" s="14" t="s">
        <v>504</v>
      </c>
      <c r="I26" s="205">
        <v>85100</v>
      </c>
      <c r="J26" s="205">
        <v>75676.850000000006</v>
      </c>
    </row>
    <row r="27" spans="1:11" s="8" customFormat="1" ht="12" thickBot="1" x14ac:dyDescent="0.25">
      <c r="E27" s="17" t="s">
        <v>21</v>
      </c>
      <c r="F27" s="12"/>
      <c r="G27" s="12"/>
      <c r="H27" s="12"/>
      <c r="I27" s="195">
        <f>I26+I22</f>
        <v>85962</v>
      </c>
      <c r="J27" s="195">
        <f>J26+J22</f>
        <v>76538.740000000005</v>
      </c>
    </row>
    <row r="28" spans="1:11" s="8" customFormat="1" x14ac:dyDescent="0.2">
      <c r="A28"/>
      <c r="B28"/>
      <c r="C28"/>
      <c r="D28"/>
      <c r="E28"/>
      <c r="F28"/>
      <c r="G28"/>
      <c r="H28"/>
      <c r="I28"/>
      <c r="J28"/>
      <c r="K28"/>
    </row>
    <row r="29" spans="1:11" ht="15.75" x14ac:dyDescent="0.25">
      <c r="A29" s="499" t="s">
        <v>26</v>
      </c>
      <c r="B29" s="499"/>
      <c r="C29" s="499"/>
      <c r="D29" s="499"/>
      <c r="E29" s="499"/>
      <c r="F29" s="499"/>
      <c r="G29" s="499"/>
      <c r="H29" s="499"/>
      <c r="I29" s="499"/>
      <c r="J29" s="499"/>
    </row>
    <row r="30" spans="1:11" ht="8.25" customHeight="1" x14ac:dyDescent="0.25">
      <c r="A30" s="228"/>
      <c r="B30" s="228"/>
      <c r="C30" s="228"/>
      <c r="D30" s="228"/>
      <c r="E30" s="188"/>
      <c r="F30" s="188"/>
      <c r="G30" s="188"/>
      <c r="H30" s="188"/>
      <c r="I30" s="188"/>
      <c r="J30" s="188"/>
    </row>
    <row r="31" spans="1:11" ht="22.5" x14ac:dyDescent="0.2">
      <c r="A31" s="8"/>
      <c r="B31" s="8"/>
      <c r="C31" s="8"/>
      <c r="D31" s="8"/>
      <c r="E31" s="596" t="s">
        <v>27</v>
      </c>
      <c r="F31" s="597"/>
      <c r="G31" s="598"/>
      <c r="H31" s="222" t="s">
        <v>28</v>
      </c>
      <c r="I31" s="226" t="s">
        <v>29</v>
      </c>
      <c r="J31" s="237" t="s">
        <v>229</v>
      </c>
      <c r="K31" s="47"/>
    </row>
    <row r="32" spans="1:11" ht="42.75" customHeight="1" x14ac:dyDescent="0.2">
      <c r="A32" s="8"/>
      <c r="B32" s="8"/>
      <c r="C32" s="8"/>
      <c r="D32" s="8"/>
      <c r="E32" s="498" t="s">
        <v>505</v>
      </c>
      <c r="F32" s="498"/>
      <c r="G32" s="498"/>
      <c r="H32" s="275" t="s">
        <v>506</v>
      </c>
      <c r="I32" s="94">
        <v>4805</v>
      </c>
      <c r="J32" s="94">
        <v>4906</v>
      </c>
      <c r="K32" s="47"/>
    </row>
    <row r="33" spans="1:11" s="8" customFormat="1" ht="7.5" customHeight="1" x14ac:dyDescent="0.2">
      <c r="A33"/>
      <c r="B33"/>
      <c r="C33"/>
      <c r="D33"/>
      <c r="E33"/>
      <c r="F33"/>
      <c r="G33"/>
      <c r="H33"/>
      <c r="I33"/>
      <c r="J33"/>
      <c r="K33"/>
    </row>
    <row r="34" spans="1:11" ht="13.5" thickBot="1" x14ac:dyDescent="0.25">
      <c r="E34" s="20" t="s">
        <v>32</v>
      </c>
    </row>
    <row r="35" spans="1:11" ht="295.5" customHeight="1" thickBot="1" x14ac:dyDescent="0.25">
      <c r="E35" s="503" t="s">
        <v>33</v>
      </c>
      <c r="F35" s="504"/>
      <c r="G35" s="505"/>
      <c r="H35" s="504" t="s">
        <v>507</v>
      </c>
      <c r="I35" s="504"/>
      <c r="J35" s="506"/>
    </row>
    <row r="36" spans="1:11" ht="19.5" customHeight="1" thickBot="1" x14ac:dyDescent="0.25">
      <c r="E36" s="507" t="s">
        <v>34</v>
      </c>
      <c r="F36" s="508"/>
      <c r="G36" s="509"/>
      <c r="H36" s="510" t="s">
        <v>63</v>
      </c>
      <c r="I36" s="511"/>
      <c r="J36" s="512"/>
      <c r="K36" s="78"/>
    </row>
    <row r="37" spans="1:11" ht="6.75" customHeight="1" x14ac:dyDescent="0.2">
      <c r="E37" s="513"/>
      <c r="F37" s="513"/>
      <c r="G37" s="513"/>
      <c r="H37" s="513"/>
      <c r="I37" s="513"/>
      <c r="J37" s="513"/>
    </row>
  </sheetData>
  <mergeCells count="18">
    <mergeCell ref="G14:H14"/>
    <mergeCell ref="E35:G35"/>
    <mergeCell ref="H35:J35"/>
    <mergeCell ref="E36:G36"/>
    <mergeCell ref="H36:J36"/>
    <mergeCell ref="E37:J37"/>
    <mergeCell ref="G16:H16"/>
    <mergeCell ref="G17:H17"/>
    <mergeCell ref="A19:J19"/>
    <mergeCell ref="A29:J29"/>
    <mergeCell ref="E31:G31"/>
    <mergeCell ref="E32:G32"/>
    <mergeCell ref="G13:H13"/>
    <mergeCell ref="A1:J1"/>
    <mergeCell ref="G8:I8"/>
    <mergeCell ref="G9:I9"/>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topLeftCell="E1" workbookViewId="0">
      <selection activeCell="E66" sqref="E66:K66"/>
    </sheetView>
  </sheetViews>
  <sheetFormatPr defaultRowHeight="12.75" x14ac:dyDescent="0.2"/>
  <cols>
    <col min="1" max="1" width="34.42578125" hidden="1" customWidth="1"/>
    <col min="2" max="2" width="2.140625" hidden="1" customWidth="1"/>
    <col min="3" max="4" width="0" hidden="1" customWidth="1"/>
    <col min="5" max="5" width="24.5703125" customWidth="1"/>
    <col min="6" max="6" width="5.140625" customWidth="1"/>
    <col min="7" max="7" width="6.28515625" customWidth="1"/>
    <col min="8" max="8" width="30.71093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26"/>
      <c r="J3" s="327"/>
      <c r="K3" s="34"/>
    </row>
    <row r="4" spans="1:11" ht="13.5" thickBot="1" x14ac:dyDescent="0.25">
      <c r="A4" s="31"/>
      <c r="B4" s="6"/>
      <c r="C4" s="6"/>
      <c r="D4" s="32"/>
      <c r="E4" s="384" t="s">
        <v>3</v>
      </c>
      <c r="F4" s="2"/>
      <c r="G4" s="328">
        <v>8</v>
      </c>
      <c r="H4" s="329" t="s">
        <v>37</v>
      </c>
      <c r="I4" s="323"/>
      <c r="J4" s="324"/>
      <c r="K4" s="32"/>
    </row>
    <row r="5" spans="1:11" ht="13.5" thickBot="1" x14ac:dyDescent="0.25">
      <c r="A5" s="31"/>
      <c r="B5" s="6"/>
      <c r="C5" s="6"/>
      <c r="D5" s="32"/>
      <c r="E5" s="385" t="s">
        <v>4</v>
      </c>
      <c r="F5" s="2"/>
      <c r="G5" s="564" t="s">
        <v>812</v>
      </c>
      <c r="H5" s="565"/>
      <c r="I5" s="565"/>
      <c r="J5" s="620"/>
      <c r="K5" s="32"/>
    </row>
    <row r="6" spans="1:11" ht="13.5" thickBot="1" x14ac:dyDescent="0.25">
      <c r="A6" s="33"/>
      <c r="B6" s="6"/>
      <c r="C6" s="32"/>
      <c r="D6" s="32"/>
      <c r="E6" s="4"/>
      <c r="F6" s="2"/>
      <c r="G6" s="27"/>
      <c r="H6" s="27"/>
      <c r="I6" s="27"/>
      <c r="J6" s="27"/>
      <c r="K6" s="32"/>
    </row>
    <row r="7" spans="1:11" ht="13.5" thickBot="1" x14ac:dyDescent="0.25">
      <c r="A7" s="31"/>
      <c r="B7" s="6"/>
      <c r="C7" s="32"/>
      <c r="D7" s="32"/>
      <c r="E7" s="384" t="s">
        <v>5</v>
      </c>
      <c r="F7" s="2"/>
      <c r="G7" s="514" t="s">
        <v>813</v>
      </c>
      <c r="H7" s="515"/>
      <c r="I7" s="515"/>
      <c r="J7" s="324"/>
      <c r="K7" s="32"/>
    </row>
    <row r="8" spans="1:11" ht="13.5" thickBot="1" x14ac:dyDescent="0.25">
      <c r="A8" s="31"/>
      <c r="B8" s="6"/>
      <c r="C8" s="32"/>
      <c r="D8" s="32"/>
      <c r="E8" s="385" t="s">
        <v>36</v>
      </c>
      <c r="F8" s="2"/>
      <c r="G8" s="514" t="s">
        <v>814</v>
      </c>
      <c r="H8" s="515"/>
      <c r="I8" s="515"/>
      <c r="J8" s="324"/>
      <c r="K8" s="32"/>
    </row>
    <row r="9" spans="1:11" ht="13.5" thickBot="1" x14ac:dyDescent="0.25">
      <c r="A9" s="31"/>
      <c r="B9" s="6"/>
      <c r="C9" s="32"/>
      <c r="D9" s="32"/>
      <c r="E9" s="385" t="s">
        <v>6</v>
      </c>
      <c r="F9" s="2"/>
      <c r="G9" s="514" t="s">
        <v>815</v>
      </c>
      <c r="H9" s="515"/>
      <c r="I9" s="515"/>
      <c r="J9" s="324"/>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386" t="s">
        <v>7</v>
      </c>
      <c r="F12" s="2"/>
      <c r="G12" s="501">
        <v>228.11</v>
      </c>
      <c r="H12" s="502"/>
      <c r="I12" s="2"/>
      <c r="J12" s="2"/>
    </row>
    <row r="13" spans="1:11" ht="13.5" thickBot="1" x14ac:dyDescent="0.25">
      <c r="A13" s="31"/>
      <c r="B13" s="6"/>
      <c r="C13" s="32"/>
      <c r="D13" s="32"/>
      <c r="E13" s="384" t="s">
        <v>8</v>
      </c>
      <c r="F13" s="2"/>
      <c r="G13" s="501">
        <v>244.8</v>
      </c>
      <c r="H13" s="502"/>
      <c r="I13" s="2"/>
      <c r="J13" s="2"/>
    </row>
    <row r="14" spans="1:11" ht="13.5" thickBot="1" x14ac:dyDescent="0.25">
      <c r="A14" s="31"/>
      <c r="B14" s="6"/>
      <c r="C14" s="32"/>
      <c r="D14" s="32"/>
      <c r="E14" s="385" t="s">
        <v>9</v>
      </c>
      <c r="F14" s="2"/>
      <c r="G14" s="331"/>
      <c r="H14" s="387">
        <v>236.17599999999999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384" t="s">
        <v>10</v>
      </c>
      <c r="F16" s="6"/>
      <c r="G16" s="619" t="s">
        <v>816</v>
      </c>
      <c r="H16" s="515"/>
      <c r="I16" s="388">
        <v>42499</v>
      </c>
      <c r="J16" s="324"/>
      <c r="K16" s="27"/>
    </row>
    <row r="17" spans="1:11" ht="13.5" thickBot="1" x14ac:dyDescent="0.25">
      <c r="A17" s="31"/>
      <c r="B17" s="6"/>
      <c r="C17" s="32"/>
      <c r="D17" s="32"/>
      <c r="E17" s="385" t="s">
        <v>11</v>
      </c>
      <c r="F17" s="2"/>
      <c r="G17" s="514" t="s">
        <v>817</v>
      </c>
      <c r="H17" s="515"/>
      <c r="I17" s="388">
        <v>42521</v>
      </c>
      <c r="J17" s="324"/>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v>244800</v>
      </c>
      <c r="J22" s="114">
        <v>236176.35</v>
      </c>
    </row>
    <row r="23" spans="1:11" s="8" customFormat="1" ht="11.25" x14ac:dyDescent="0.2">
      <c r="E23" s="14"/>
      <c r="F23" s="14">
        <v>610</v>
      </c>
      <c r="G23" s="14">
        <v>9111</v>
      </c>
      <c r="H23" s="14" t="s">
        <v>40</v>
      </c>
      <c r="I23" s="68">
        <v>151841</v>
      </c>
      <c r="J23" s="68">
        <v>150816.44</v>
      </c>
    </row>
    <row r="24" spans="1:11" s="8" customFormat="1" ht="11.25" x14ac:dyDescent="0.2">
      <c r="E24" s="15"/>
      <c r="F24" s="15">
        <v>625</v>
      </c>
      <c r="G24" s="15">
        <v>9111</v>
      </c>
      <c r="H24" s="15" t="s">
        <v>41</v>
      </c>
      <c r="I24" s="72">
        <v>53034</v>
      </c>
      <c r="J24" s="72">
        <v>52138.32</v>
      </c>
    </row>
    <row r="25" spans="1:11" s="8" customFormat="1" ht="11.25" x14ac:dyDescent="0.2">
      <c r="E25" s="15"/>
      <c r="F25" s="15">
        <v>631</v>
      </c>
      <c r="G25" s="15">
        <v>9111</v>
      </c>
      <c r="H25" s="15" t="s">
        <v>188</v>
      </c>
      <c r="I25" s="15">
        <v>0</v>
      </c>
      <c r="J25" s="15">
        <v>0</v>
      </c>
    </row>
    <row r="26" spans="1:11" s="8" customFormat="1" ht="11.25" x14ac:dyDescent="0.2">
      <c r="E26" s="15"/>
      <c r="F26" s="15">
        <v>632</v>
      </c>
      <c r="G26" s="15">
        <v>9111</v>
      </c>
      <c r="H26" s="15" t="s">
        <v>756</v>
      </c>
      <c r="I26" s="72">
        <v>20129</v>
      </c>
      <c r="J26" s="72">
        <v>16749.43</v>
      </c>
    </row>
    <row r="27" spans="1:11" s="8" customFormat="1" ht="11.25" x14ac:dyDescent="0.2">
      <c r="E27" s="15"/>
      <c r="F27" s="15">
        <v>633</v>
      </c>
      <c r="G27" s="15">
        <v>9111</v>
      </c>
      <c r="H27" s="72" t="s">
        <v>43</v>
      </c>
      <c r="I27" s="72">
        <v>11973</v>
      </c>
      <c r="J27" s="72">
        <v>8776.24</v>
      </c>
    </row>
    <row r="28" spans="1:11" s="8" customFormat="1" ht="11.25" x14ac:dyDescent="0.2">
      <c r="E28" s="15"/>
      <c r="F28" s="15">
        <v>634</v>
      </c>
      <c r="G28" s="15">
        <v>9111</v>
      </c>
      <c r="H28" s="15" t="s">
        <v>818</v>
      </c>
      <c r="I28" s="72">
        <v>410</v>
      </c>
      <c r="J28" s="15">
        <v>444.51</v>
      </c>
    </row>
    <row r="29" spans="1:11" s="8" customFormat="1" ht="11.25" x14ac:dyDescent="0.2">
      <c r="E29" s="15"/>
      <c r="F29" s="15">
        <v>635</v>
      </c>
      <c r="G29" s="15">
        <v>9111</v>
      </c>
      <c r="H29" s="15" t="s">
        <v>819</v>
      </c>
      <c r="I29" s="72">
        <v>1515</v>
      </c>
      <c r="J29" s="72">
        <v>1376.27</v>
      </c>
    </row>
    <row r="30" spans="1:11" s="8" customFormat="1" ht="11.25" x14ac:dyDescent="0.2">
      <c r="E30" s="16"/>
      <c r="F30" s="16">
        <v>637</v>
      </c>
      <c r="G30" s="16">
        <v>9111</v>
      </c>
      <c r="H30" s="16" t="s">
        <v>45</v>
      </c>
      <c r="I30" s="73">
        <v>5022</v>
      </c>
      <c r="J30" s="73">
        <v>4998.7299999999996</v>
      </c>
    </row>
    <row r="31" spans="1:11" s="8" customFormat="1" ht="12" thickBot="1" x14ac:dyDescent="0.25">
      <c r="E31" s="16"/>
      <c r="F31" s="16">
        <v>642</v>
      </c>
      <c r="G31" s="16">
        <v>9111</v>
      </c>
      <c r="H31" s="16" t="s">
        <v>187</v>
      </c>
      <c r="I31" s="73">
        <v>876</v>
      </c>
      <c r="J31" s="16">
        <v>876.41</v>
      </c>
    </row>
    <row r="32" spans="1:11" s="8" customFormat="1" ht="12" thickBot="1" x14ac:dyDescent="0.25">
      <c r="E32" s="11" t="s">
        <v>20</v>
      </c>
      <c r="F32" s="12"/>
      <c r="G32" s="12"/>
      <c r="H32" s="12"/>
      <c r="I32" s="12"/>
      <c r="J32" s="13"/>
    </row>
    <row r="33" spans="5:10" s="8" customFormat="1" ht="11.25" x14ac:dyDescent="0.2">
      <c r="E33" s="14"/>
      <c r="F33" s="14"/>
      <c r="G33" s="14"/>
      <c r="H33" s="14"/>
      <c r="I33" s="14"/>
      <c r="J33" s="14"/>
    </row>
    <row r="34" spans="5:10" s="8" customFormat="1" ht="11.25" x14ac:dyDescent="0.2">
      <c r="E34" s="15"/>
      <c r="F34" s="15"/>
      <c r="G34" s="15"/>
      <c r="H34" s="15"/>
      <c r="I34" s="15"/>
      <c r="J34" s="15"/>
    </row>
    <row r="35" spans="5:10" s="8" customFormat="1" ht="11.25" x14ac:dyDescent="0.2">
      <c r="E35" s="15"/>
      <c r="F35" s="15"/>
      <c r="G35" s="15"/>
      <c r="H35" s="15"/>
      <c r="I35" s="15"/>
      <c r="J35" s="15"/>
    </row>
    <row r="36" spans="5:10" s="8" customFormat="1" ht="11.25" x14ac:dyDescent="0.2">
      <c r="E36" s="15"/>
      <c r="F36" s="15"/>
      <c r="G36" s="15"/>
      <c r="H36" s="15"/>
      <c r="I36" s="15"/>
      <c r="J36" s="15"/>
    </row>
    <row r="37" spans="5:10" s="8" customFormat="1" ht="12" thickBot="1" x14ac:dyDescent="0.25">
      <c r="E37" s="16"/>
      <c r="F37" s="16"/>
      <c r="G37" s="16"/>
      <c r="H37" s="16"/>
      <c r="I37" s="16"/>
      <c r="J37" s="16"/>
    </row>
    <row r="38" spans="5:10" s="8" customFormat="1" ht="12" thickBot="1" x14ac:dyDescent="0.25">
      <c r="E38" s="17" t="s">
        <v>21</v>
      </c>
      <c r="F38" s="12"/>
      <c r="G38" s="12"/>
      <c r="H38" s="12"/>
      <c r="I38" s="12"/>
      <c r="J38" s="13"/>
    </row>
    <row r="39" spans="5:10" s="8" customFormat="1" ht="11.25" x14ac:dyDescent="0.2"/>
    <row r="40" spans="5:10" s="8" customFormat="1" ht="11.25" x14ac:dyDescent="0.2"/>
    <row r="41" spans="5:10" s="8" customFormat="1" ht="12" thickBot="1" x14ac:dyDescent="0.25">
      <c r="E41" s="9" t="s">
        <v>22</v>
      </c>
      <c r="F41" s="581" t="s">
        <v>14</v>
      </c>
      <c r="G41" s="582"/>
      <c r="H41" s="10" t="s">
        <v>23</v>
      </c>
      <c r="I41" s="10" t="s">
        <v>17</v>
      </c>
      <c r="J41" s="10" t="s">
        <v>18</v>
      </c>
    </row>
    <row r="42" spans="5:10" s="8" customFormat="1" ht="12" thickBot="1" x14ac:dyDescent="0.25">
      <c r="E42" s="11" t="s">
        <v>24</v>
      </c>
      <c r="F42" s="583"/>
      <c r="G42" s="584"/>
      <c r="H42" s="12"/>
      <c r="I42" s="12"/>
      <c r="J42" s="114">
        <v>6377.38</v>
      </c>
    </row>
    <row r="43" spans="5:10" s="8" customFormat="1" ht="11.25" x14ac:dyDescent="0.2">
      <c r="E43" s="14"/>
      <c r="F43" s="585" t="s">
        <v>820</v>
      </c>
      <c r="G43" s="586"/>
      <c r="H43" s="14" t="s">
        <v>821</v>
      </c>
      <c r="I43" s="14">
        <v>0</v>
      </c>
      <c r="J43" s="14">
        <v>873.38</v>
      </c>
    </row>
    <row r="44" spans="5:10" s="8" customFormat="1" ht="11.25" x14ac:dyDescent="0.2">
      <c r="E44" s="15"/>
      <c r="F44" s="617" t="s">
        <v>47</v>
      </c>
      <c r="G44" s="618"/>
      <c r="H44" s="15" t="s">
        <v>822</v>
      </c>
      <c r="I44" s="15">
        <v>0</v>
      </c>
      <c r="J44" s="72">
        <v>5504</v>
      </c>
    </row>
    <row r="45" spans="5:10" s="8" customFormat="1" ht="12" thickBot="1" x14ac:dyDescent="0.25">
      <c r="E45" s="16"/>
      <c r="F45" s="587"/>
      <c r="G45" s="588"/>
      <c r="H45" s="16"/>
      <c r="I45" s="16"/>
      <c r="J45" s="16"/>
    </row>
    <row r="46" spans="5:10" s="8" customFormat="1" ht="12" thickBot="1" x14ac:dyDescent="0.25">
      <c r="E46" s="11" t="s">
        <v>25</v>
      </c>
      <c r="F46" s="583"/>
      <c r="G46" s="584"/>
      <c r="H46" s="12"/>
      <c r="I46" s="12"/>
      <c r="J46" s="13"/>
    </row>
    <row r="47" spans="5:10" s="8" customFormat="1" ht="11.25" x14ac:dyDescent="0.2">
      <c r="E47" s="14"/>
      <c r="F47" s="585"/>
      <c r="G47" s="586"/>
      <c r="H47" s="14"/>
      <c r="I47" s="14"/>
      <c r="J47" s="14"/>
    </row>
    <row r="48" spans="5:10" s="8" customFormat="1" ht="12" thickBot="1" x14ac:dyDescent="0.25">
      <c r="E48" s="16"/>
      <c r="F48" s="587"/>
      <c r="G48" s="588"/>
      <c r="H48" s="16"/>
      <c r="I48" s="16"/>
      <c r="J48" s="16"/>
    </row>
    <row r="49" spans="1:11" s="8" customFormat="1" ht="12" thickBot="1" x14ac:dyDescent="0.25">
      <c r="E49" s="17" t="s">
        <v>21</v>
      </c>
      <c r="F49" s="583"/>
      <c r="G49" s="584"/>
      <c r="H49" s="12"/>
      <c r="I49" s="12"/>
      <c r="J49" s="13"/>
    </row>
    <row r="50" spans="1:11" s="8" customFormat="1" x14ac:dyDescent="0.2">
      <c r="A50"/>
      <c r="B50"/>
      <c r="C50"/>
      <c r="D50"/>
      <c r="E50"/>
      <c r="F50"/>
      <c r="G50"/>
      <c r="H50"/>
      <c r="I50"/>
      <c r="J50"/>
      <c r="K50"/>
    </row>
    <row r="51" spans="1:11" ht="15.75" x14ac:dyDescent="0.25">
      <c r="A51" s="499" t="s">
        <v>26</v>
      </c>
      <c r="B51" s="499"/>
      <c r="C51" s="499"/>
      <c r="D51" s="499"/>
      <c r="E51" s="499"/>
      <c r="F51" s="499"/>
      <c r="G51" s="499"/>
      <c r="H51" s="499"/>
      <c r="I51" s="499"/>
      <c r="J51" s="499"/>
    </row>
    <row r="52" spans="1:11" x14ac:dyDescent="0.2">
      <c r="A52" s="18"/>
    </row>
    <row r="53" spans="1:11" ht="22.5" x14ac:dyDescent="0.2">
      <c r="A53" s="8"/>
      <c r="B53" s="8"/>
      <c r="C53" s="8"/>
      <c r="D53" s="8"/>
      <c r="E53" s="500" t="s">
        <v>27</v>
      </c>
      <c r="F53" s="500"/>
      <c r="G53" s="500"/>
      <c r="H53" s="333" t="s">
        <v>28</v>
      </c>
      <c r="I53" s="333" t="s">
        <v>29</v>
      </c>
      <c r="J53" s="53" t="s">
        <v>823</v>
      </c>
      <c r="K53" s="339" t="s">
        <v>229</v>
      </c>
    </row>
    <row r="54" spans="1:11" s="8" customFormat="1" ht="11.25" x14ac:dyDescent="0.2">
      <c r="E54" s="614" t="s">
        <v>824</v>
      </c>
      <c r="F54" s="615"/>
      <c r="G54" s="615"/>
      <c r="H54" s="615"/>
      <c r="I54" s="615"/>
      <c r="J54" s="615"/>
      <c r="K54" s="616"/>
    </row>
    <row r="55" spans="1:11" s="8" customFormat="1" ht="33" customHeight="1" x14ac:dyDescent="0.2">
      <c r="A55"/>
      <c r="B55"/>
      <c r="C55"/>
      <c r="D55"/>
      <c r="E55" s="605" t="s">
        <v>825</v>
      </c>
      <c r="F55" s="606"/>
      <c r="G55" s="607"/>
      <c r="H55" s="389" t="s">
        <v>826</v>
      </c>
      <c r="I55" s="74">
        <v>1</v>
      </c>
      <c r="J55" s="74">
        <v>1</v>
      </c>
      <c r="K55" s="74">
        <v>1</v>
      </c>
    </row>
    <row r="56" spans="1:11" s="8" customFormat="1" ht="33" customHeight="1" x14ac:dyDescent="0.2">
      <c r="A56"/>
      <c r="B56"/>
      <c r="C56"/>
      <c r="D56"/>
      <c r="E56" s="608"/>
      <c r="F56" s="609"/>
      <c r="G56" s="610"/>
      <c r="H56" s="390" t="s">
        <v>827</v>
      </c>
      <c r="I56" s="74">
        <v>4</v>
      </c>
      <c r="J56" s="74">
        <v>2</v>
      </c>
      <c r="K56" s="74">
        <v>4</v>
      </c>
    </row>
    <row r="57" spans="1:11" s="8" customFormat="1" ht="33" customHeight="1" x14ac:dyDescent="0.2">
      <c r="A57"/>
      <c r="B57"/>
      <c r="C57"/>
      <c r="D57"/>
      <c r="E57" s="611"/>
      <c r="F57" s="612"/>
      <c r="G57" s="613"/>
      <c r="H57" s="390" t="s">
        <v>828</v>
      </c>
      <c r="I57" s="74">
        <v>4</v>
      </c>
      <c r="J57" s="74">
        <v>2</v>
      </c>
      <c r="K57" s="74">
        <v>4</v>
      </c>
    </row>
    <row r="58" spans="1:11" s="8" customFormat="1" ht="14.25" customHeight="1" x14ac:dyDescent="0.2">
      <c r="A58"/>
      <c r="B58"/>
      <c r="C58"/>
      <c r="D58"/>
      <c r="E58" s="599" t="s">
        <v>829</v>
      </c>
      <c r="F58" s="600"/>
      <c r="G58" s="600"/>
      <c r="H58" s="600"/>
      <c r="I58" s="600"/>
      <c r="J58" s="600"/>
      <c r="K58" s="601"/>
    </row>
    <row r="59" spans="1:11" s="8" customFormat="1" ht="33" customHeight="1" x14ac:dyDescent="0.2">
      <c r="A59"/>
      <c r="B59"/>
      <c r="C59"/>
      <c r="D59"/>
      <c r="E59" s="605" t="s">
        <v>830</v>
      </c>
      <c r="F59" s="606"/>
      <c r="G59" s="607"/>
      <c r="H59" s="391" t="s">
        <v>831</v>
      </c>
      <c r="I59" s="74">
        <v>10</v>
      </c>
      <c r="J59" s="74">
        <v>5</v>
      </c>
      <c r="K59" s="74">
        <v>10</v>
      </c>
    </row>
    <row r="60" spans="1:11" s="8" customFormat="1" ht="33" customHeight="1" x14ac:dyDescent="0.2">
      <c r="A60"/>
      <c r="B60"/>
      <c r="C60"/>
      <c r="D60"/>
      <c r="E60" s="608"/>
      <c r="F60" s="609"/>
      <c r="G60" s="610"/>
      <c r="H60" s="391" t="s">
        <v>832</v>
      </c>
      <c r="I60" s="74">
        <v>6</v>
      </c>
      <c r="J60" s="74">
        <v>3</v>
      </c>
      <c r="K60" s="74">
        <v>6</v>
      </c>
    </row>
    <row r="61" spans="1:11" s="8" customFormat="1" ht="33" customHeight="1" x14ac:dyDescent="0.2">
      <c r="A61"/>
      <c r="B61"/>
      <c r="C61"/>
      <c r="D61"/>
      <c r="E61" s="608"/>
      <c r="F61" s="609"/>
      <c r="G61" s="610"/>
      <c r="H61" s="391" t="s">
        <v>833</v>
      </c>
      <c r="I61" s="74">
        <v>4</v>
      </c>
      <c r="J61" s="74">
        <v>2</v>
      </c>
      <c r="K61" s="74">
        <v>4</v>
      </c>
    </row>
    <row r="62" spans="1:11" s="8" customFormat="1" ht="33" customHeight="1" x14ac:dyDescent="0.2">
      <c r="A62"/>
      <c r="B62"/>
      <c r="C62"/>
      <c r="D62"/>
      <c r="E62" s="608"/>
      <c r="F62" s="609"/>
      <c r="G62" s="610"/>
      <c r="H62" s="391" t="s">
        <v>834</v>
      </c>
      <c r="I62" s="74">
        <v>6</v>
      </c>
      <c r="J62" s="74">
        <v>3</v>
      </c>
      <c r="K62" s="74">
        <v>6</v>
      </c>
    </row>
    <row r="63" spans="1:11" s="8" customFormat="1" ht="33" customHeight="1" x14ac:dyDescent="0.2">
      <c r="A63"/>
      <c r="B63"/>
      <c r="C63"/>
      <c r="D63"/>
      <c r="E63" s="608"/>
      <c r="F63" s="609"/>
      <c r="G63" s="610"/>
      <c r="H63" s="391" t="s">
        <v>835</v>
      </c>
      <c r="I63" s="74">
        <v>4</v>
      </c>
      <c r="J63" s="74">
        <v>2</v>
      </c>
      <c r="K63" s="74">
        <v>4</v>
      </c>
    </row>
    <row r="64" spans="1:11" s="8" customFormat="1" ht="33" customHeight="1" x14ac:dyDescent="0.2">
      <c r="A64"/>
      <c r="B64"/>
      <c r="C64"/>
      <c r="D64"/>
      <c r="E64" s="608"/>
      <c r="F64" s="609"/>
      <c r="G64" s="610"/>
      <c r="H64" s="391" t="s">
        <v>836</v>
      </c>
      <c r="I64" s="74">
        <v>5</v>
      </c>
      <c r="J64" s="74">
        <v>2</v>
      </c>
      <c r="K64" s="74">
        <v>5</v>
      </c>
    </row>
    <row r="65" spans="1:11" s="8" customFormat="1" ht="33" customHeight="1" x14ac:dyDescent="0.2">
      <c r="A65"/>
      <c r="B65"/>
      <c r="C65"/>
      <c r="D65"/>
      <c r="E65" s="611"/>
      <c r="F65" s="612"/>
      <c r="G65" s="613"/>
      <c r="H65" s="391" t="s">
        <v>837</v>
      </c>
      <c r="I65" s="74">
        <v>5</v>
      </c>
      <c r="J65" s="74">
        <v>3</v>
      </c>
      <c r="K65" s="74">
        <v>5</v>
      </c>
    </row>
    <row r="66" spans="1:11" s="8" customFormat="1" ht="15" customHeight="1" x14ac:dyDescent="0.2">
      <c r="A66"/>
      <c r="B66"/>
      <c r="C66"/>
      <c r="D66"/>
      <c r="E66" s="599" t="s">
        <v>838</v>
      </c>
      <c r="F66" s="600"/>
      <c r="G66" s="600"/>
      <c r="H66" s="600"/>
      <c r="I66" s="600"/>
      <c r="J66" s="600"/>
      <c r="K66" s="601"/>
    </row>
    <row r="67" spans="1:11" s="8" customFormat="1" ht="33" customHeight="1" x14ac:dyDescent="0.2">
      <c r="A67"/>
      <c r="B67"/>
      <c r="C67"/>
      <c r="D67"/>
      <c r="E67" s="605" t="s">
        <v>839</v>
      </c>
      <c r="F67" s="606"/>
      <c r="G67" s="607"/>
      <c r="H67" s="392" t="s">
        <v>840</v>
      </c>
      <c r="I67" s="74">
        <v>15</v>
      </c>
      <c r="J67" s="74">
        <v>15</v>
      </c>
      <c r="K67" s="74">
        <v>15</v>
      </c>
    </row>
    <row r="68" spans="1:11" s="8" customFormat="1" ht="33" customHeight="1" x14ac:dyDescent="0.2">
      <c r="A68"/>
      <c r="B68"/>
      <c r="C68"/>
      <c r="D68"/>
      <c r="E68" s="611"/>
      <c r="F68" s="612"/>
      <c r="G68" s="613"/>
      <c r="H68" s="391" t="s">
        <v>841</v>
      </c>
      <c r="I68" s="74">
        <v>5</v>
      </c>
      <c r="J68" s="74">
        <v>5</v>
      </c>
      <c r="K68" s="74">
        <v>5</v>
      </c>
    </row>
    <row r="69" spans="1:11" s="8" customFormat="1" ht="14.25" customHeight="1" x14ac:dyDescent="0.2">
      <c r="A69"/>
      <c r="B69"/>
      <c r="C69"/>
      <c r="D69"/>
      <c r="E69" s="599" t="s">
        <v>842</v>
      </c>
      <c r="F69" s="600"/>
      <c r="G69" s="600"/>
      <c r="H69" s="600"/>
      <c r="I69" s="600"/>
      <c r="J69" s="600"/>
      <c r="K69" s="601"/>
    </row>
    <row r="70" spans="1:11" s="8" customFormat="1" ht="33" customHeight="1" x14ac:dyDescent="0.2">
      <c r="A70"/>
      <c r="B70"/>
      <c r="C70"/>
      <c r="D70"/>
      <c r="E70" s="602" t="s">
        <v>843</v>
      </c>
      <c r="F70" s="603"/>
      <c r="G70" s="604"/>
      <c r="H70" s="390" t="s">
        <v>844</v>
      </c>
      <c r="I70" s="74">
        <v>15</v>
      </c>
      <c r="J70" s="74">
        <v>11</v>
      </c>
      <c r="K70" s="74">
        <v>15</v>
      </c>
    </row>
    <row r="71" spans="1:11" s="8" customFormat="1" ht="15" customHeight="1" x14ac:dyDescent="0.2">
      <c r="A71"/>
      <c r="B71"/>
      <c r="C71"/>
      <c r="D71"/>
      <c r="E71" s="599" t="s">
        <v>845</v>
      </c>
      <c r="F71" s="600"/>
      <c r="G71" s="600"/>
      <c r="H71" s="600"/>
      <c r="I71" s="600"/>
      <c r="J71" s="600"/>
      <c r="K71" s="601"/>
    </row>
    <row r="72" spans="1:11" s="8" customFormat="1" ht="33" customHeight="1" x14ac:dyDescent="0.2">
      <c r="A72"/>
      <c r="B72"/>
      <c r="C72"/>
      <c r="D72"/>
      <c r="E72" s="602" t="s">
        <v>846</v>
      </c>
      <c r="F72" s="603"/>
      <c r="G72" s="604"/>
      <c r="H72" s="391" t="s">
        <v>847</v>
      </c>
      <c r="I72" s="74">
        <v>2</v>
      </c>
      <c r="J72" s="74">
        <v>2</v>
      </c>
      <c r="K72" s="74">
        <v>4</v>
      </c>
    </row>
    <row r="73" spans="1:11" s="8" customFormat="1" ht="15.75" customHeight="1" x14ac:dyDescent="0.2">
      <c r="A73"/>
      <c r="B73"/>
      <c r="C73"/>
      <c r="D73"/>
      <c r="E73" s="599" t="s">
        <v>848</v>
      </c>
      <c r="F73" s="600"/>
      <c r="G73" s="600"/>
      <c r="H73" s="600"/>
      <c r="I73" s="600"/>
      <c r="J73" s="600"/>
      <c r="K73" s="601"/>
    </row>
    <row r="74" spans="1:11" s="8" customFormat="1" ht="33" customHeight="1" x14ac:dyDescent="0.2">
      <c r="A74"/>
      <c r="B74"/>
      <c r="C74"/>
      <c r="D74"/>
      <c r="E74" s="605" t="s">
        <v>849</v>
      </c>
      <c r="F74" s="606"/>
      <c r="G74" s="607"/>
      <c r="H74" s="393" t="s">
        <v>850</v>
      </c>
      <c r="I74" s="74">
        <v>5</v>
      </c>
      <c r="J74" s="74">
        <v>3</v>
      </c>
      <c r="K74" s="74">
        <v>5</v>
      </c>
    </row>
    <row r="75" spans="1:11" s="8" customFormat="1" ht="33" customHeight="1" x14ac:dyDescent="0.2">
      <c r="A75"/>
      <c r="B75"/>
      <c r="C75"/>
      <c r="D75"/>
      <c r="E75" s="608"/>
      <c r="F75" s="609"/>
      <c r="G75" s="610"/>
      <c r="H75" s="393" t="s">
        <v>851</v>
      </c>
      <c r="I75" s="74">
        <v>4</v>
      </c>
      <c r="J75" s="74">
        <v>2</v>
      </c>
      <c r="K75" s="74">
        <v>4</v>
      </c>
    </row>
    <row r="76" spans="1:11" s="8" customFormat="1" ht="33" customHeight="1" x14ac:dyDescent="0.2">
      <c r="A76"/>
      <c r="B76"/>
      <c r="C76"/>
      <c r="D76"/>
      <c r="E76" s="611"/>
      <c r="F76" s="612"/>
      <c r="G76" s="613"/>
      <c r="H76" s="393" t="s">
        <v>852</v>
      </c>
      <c r="I76" s="74">
        <v>4</v>
      </c>
      <c r="J76" s="74">
        <v>2</v>
      </c>
      <c r="K76" s="74">
        <v>4</v>
      </c>
    </row>
    <row r="77" spans="1:11" s="8" customFormat="1" ht="15" customHeight="1" x14ac:dyDescent="0.2">
      <c r="A77"/>
      <c r="B77"/>
      <c r="C77"/>
      <c r="D77"/>
      <c r="E77" s="599" t="s">
        <v>853</v>
      </c>
      <c r="F77" s="600"/>
      <c r="G77" s="600"/>
      <c r="H77" s="600"/>
      <c r="I77" s="600"/>
      <c r="J77" s="600"/>
      <c r="K77" s="601"/>
    </row>
    <row r="78" spans="1:11" s="8" customFormat="1" ht="33" customHeight="1" x14ac:dyDescent="0.2">
      <c r="A78"/>
      <c r="B78"/>
      <c r="C78"/>
      <c r="D78"/>
      <c r="E78" s="602" t="s">
        <v>854</v>
      </c>
      <c r="F78" s="603"/>
      <c r="G78" s="604"/>
      <c r="H78" s="394" t="s">
        <v>855</v>
      </c>
      <c r="I78" s="74">
        <v>10</v>
      </c>
      <c r="J78" s="74">
        <v>8</v>
      </c>
      <c r="K78" s="74">
        <v>10</v>
      </c>
    </row>
    <row r="79" spans="1:11" ht="13.5" thickBot="1" x14ac:dyDescent="0.25">
      <c r="E79" s="20" t="s">
        <v>32</v>
      </c>
      <c r="H79" s="8"/>
      <c r="K79" s="395"/>
    </row>
    <row r="80" spans="1:11" ht="33" customHeight="1" thickBot="1" x14ac:dyDescent="0.25">
      <c r="E80" s="535" t="s">
        <v>856</v>
      </c>
      <c r="F80" s="536"/>
      <c r="G80" s="536"/>
      <c r="H80" s="536"/>
      <c r="I80" s="536"/>
      <c r="J80" s="538"/>
    </row>
    <row r="81" spans="5:10" ht="13.5" thickBot="1" x14ac:dyDescent="0.25">
      <c r="E81" s="535" t="s">
        <v>857</v>
      </c>
      <c r="F81" s="536"/>
      <c r="G81" s="536"/>
      <c r="H81" s="536"/>
      <c r="I81" s="536"/>
      <c r="J81" s="538"/>
    </row>
    <row r="82" spans="5:10" ht="51" customHeight="1" x14ac:dyDescent="0.2"/>
  </sheetData>
  <mergeCells count="38">
    <mergeCell ref="G11:H11"/>
    <mergeCell ref="A1:J1"/>
    <mergeCell ref="G5:J5"/>
    <mergeCell ref="G7:I7"/>
    <mergeCell ref="G8:I8"/>
    <mergeCell ref="G9:I9"/>
    <mergeCell ref="F47:G47"/>
    <mergeCell ref="G12:H12"/>
    <mergeCell ref="G13:H13"/>
    <mergeCell ref="G16:H16"/>
    <mergeCell ref="G17:H17"/>
    <mergeCell ref="A19:J19"/>
    <mergeCell ref="F41:G41"/>
    <mergeCell ref="F42:G42"/>
    <mergeCell ref="F43:G43"/>
    <mergeCell ref="F44:G44"/>
    <mergeCell ref="F45:G45"/>
    <mergeCell ref="F46:G46"/>
    <mergeCell ref="E70:G70"/>
    <mergeCell ref="F48:G48"/>
    <mergeCell ref="F49:G49"/>
    <mergeCell ref="A51:J51"/>
    <mergeCell ref="E53:G53"/>
    <mergeCell ref="E54:K54"/>
    <mergeCell ref="E55:G57"/>
    <mergeCell ref="E58:K58"/>
    <mergeCell ref="E59:G65"/>
    <mergeCell ref="E66:K66"/>
    <mergeCell ref="E67:G68"/>
    <mergeCell ref="E69:K69"/>
    <mergeCell ref="E80:J80"/>
    <mergeCell ref="E81:J81"/>
    <mergeCell ref="E71:K71"/>
    <mergeCell ref="E72:G72"/>
    <mergeCell ref="E73:K73"/>
    <mergeCell ref="E74:G76"/>
    <mergeCell ref="E77:K77"/>
    <mergeCell ref="E78:G78"/>
  </mergeCells>
  <pageMargins left="0.75" right="0.75" top="1" bottom="1" header="0.4921259845" footer="0.4921259845"/>
  <pageSetup paperSize="9" orientation="landscape"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1"/>
  <sheetViews>
    <sheetView zoomScaleNormal="100" workbookViewId="0">
      <selection activeCell="C35" sqref="C35"/>
    </sheetView>
  </sheetViews>
  <sheetFormatPr defaultRowHeight="12.75" x14ac:dyDescent="0.2"/>
  <cols>
    <col min="1" max="1" width="35.140625" customWidth="1"/>
    <col min="2" max="2" width="2.140625" customWidth="1"/>
    <col min="5" max="5" width="24.85546875" bestFit="1" customWidth="1"/>
    <col min="7" max="7" width="33.140625" customWidth="1"/>
    <col min="8" max="8" width="19.42578125" customWidth="1"/>
    <col min="9" max="9" width="17.85546875" customWidth="1"/>
    <col min="257" max="257" width="35.140625" customWidth="1"/>
    <col min="258" max="258" width="2.140625" customWidth="1"/>
    <col min="261" max="261" width="24.85546875" bestFit="1" customWidth="1"/>
    <col min="263" max="263" width="33.140625" customWidth="1"/>
    <col min="264" max="264" width="19.42578125" customWidth="1"/>
    <col min="265" max="265" width="17.85546875" customWidth="1"/>
    <col min="513" max="513" width="35.140625" customWidth="1"/>
    <col min="514" max="514" width="2.140625" customWidth="1"/>
    <col min="517" max="517" width="24.85546875" bestFit="1" customWidth="1"/>
    <col min="519" max="519" width="33.140625" customWidth="1"/>
    <col min="520" max="520" width="19.42578125" customWidth="1"/>
    <col min="521" max="521" width="17.85546875" customWidth="1"/>
    <col min="769" max="769" width="35.140625" customWidth="1"/>
    <col min="770" max="770" width="2.140625" customWidth="1"/>
    <col min="773" max="773" width="24.85546875" bestFit="1" customWidth="1"/>
    <col min="775" max="775" width="33.140625" customWidth="1"/>
    <col min="776" max="776" width="19.42578125" customWidth="1"/>
    <col min="777" max="777" width="17.85546875" customWidth="1"/>
    <col min="1025" max="1025" width="35.140625" customWidth="1"/>
    <col min="1026" max="1026" width="2.140625" customWidth="1"/>
    <col min="1029" max="1029" width="24.85546875" bestFit="1" customWidth="1"/>
    <col min="1031" max="1031" width="33.140625" customWidth="1"/>
    <col min="1032" max="1032" width="19.42578125" customWidth="1"/>
    <col min="1033" max="1033" width="17.85546875" customWidth="1"/>
    <col min="1281" max="1281" width="35.140625" customWidth="1"/>
    <col min="1282" max="1282" width="2.140625" customWidth="1"/>
    <col min="1285" max="1285" width="24.85546875" bestFit="1" customWidth="1"/>
    <col min="1287" max="1287" width="33.140625" customWidth="1"/>
    <col min="1288" max="1288" width="19.42578125" customWidth="1"/>
    <col min="1289" max="1289" width="17.85546875" customWidth="1"/>
    <col min="1537" max="1537" width="35.140625" customWidth="1"/>
    <col min="1538" max="1538" width="2.140625" customWidth="1"/>
    <col min="1541" max="1541" width="24.85546875" bestFit="1" customWidth="1"/>
    <col min="1543" max="1543" width="33.140625" customWidth="1"/>
    <col min="1544" max="1544" width="19.42578125" customWidth="1"/>
    <col min="1545" max="1545" width="17.85546875" customWidth="1"/>
    <col min="1793" max="1793" width="35.140625" customWidth="1"/>
    <col min="1794" max="1794" width="2.140625" customWidth="1"/>
    <col min="1797" max="1797" width="24.85546875" bestFit="1" customWidth="1"/>
    <col min="1799" max="1799" width="33.140625" customWidth="1"/>
    <col min="1800" max="1800" width="19.42578125" customWidth="1"/>
    <col min="1801" max="1801" width="17.85546875" customWidth="1"/>
    <col min="2049" max="2049" width="35.140625" customWidth="1"/>
    <col min="2050" max="2050" width="2.140625" customWidth="1"/>
    <col min="2053" max="2053" width="24.85546875" bestFit="1" customWidth="1"/>
    <col min="2055" max="2055" width="33.140625" customWidth="1"/>
    <col min="2056" max="2056" width="19.42578125" customWidth="1"/>
    <col min="2057" max="2057" width="17.85546875" customWidth="1"/>
    <col min="2305" max="2305" width="35.140625" customWidth="1"/>
    <col min="2306" max="2306" width="2.140625" customWidth="1"/>
    <col min="2309" max="2309" width="24.85546875" bestFit="1" customWidth="1"/>
    <col min="2311" max="2311" width="33.140625" customWidth="1"/>
    <col min="2312" max="2312" width="19.42578125" customWidth="1"/>
    <col min="2313" max="2313" width="17.85546875" customWidth="1"/>
    <col min="2561" max="2561" width="35.140625" customWidth="1"/>
    <col min="2562" max="2562" width="2.140625" customWidth="1"/>
    <col min="2565" max="2565" width="24.85546875" bestFit="1" customWidth="1"/>
    <col min="2567" max="2567" width="33.140625" customWidth="1"/>
    <col min="2568" max="2568" width="19.42578125" customWidth="1"/>
    <col min="2569" max="2569" width="17.85546875" customWidth="1"/>
    <col min="2817" max="2817" width="35.140625" customWidth="1"/>
    <col min="2818" max="2818" width="2.140625" customWidth="1"/>
    <col min="2821" max="2821" width="24.85546875" bestFit="1" customWidth="1"/>
    <col min="2823" max="2823" width="33.140625" customWidth="1"/>
    <col min="2824" max="2824" width="19.42578125" customWidth="1"/>
    <col min="2825" max="2825" width="17.85546875" customWidth="1"/>
    <col min="3073" max="3073" width="35.140625" customWidth="1"/>
    <col min="3074" max="3074" width="2.140625" customWidth="1"/>
    <col min="3077" max="3077" width="24.85546875" bestFit="1" customWidth="1"/>
    <col min="3079" max="3079" width="33.140625" customWidth="1"/>
    <col min="3080" max="3080" width="19.42578125" customWidth="1"/>
    <col min="3081" max="3081" width="17.85546875" customWidth="1"/>
    <col min="3329" max="3329" width="35.140625" customWidth="1"/>
    <col min="3330" max="3330" width="2.140625" customWidth="1"/>
    <col min="3333" max="3333" width="24.85546875" bestFit="1" customWidth="1"/>
    <col min="3335" max="3335" width="33.140625" customWidth="1"/>
    <col min="3336" max="3336" width="19.42578125" customWidth="1"/>
    <col min="3337" max="3337" width="17.85546875" customWidth="1"/>
    <col min="3585" max="3585" width="35.140625" customWidth="1"/>
    <col min="3586" max="3586" width="2.140625" customWidth="1"/>
    <col min="3589" max="3589" width="24.85546875" bestFit="1" customWidth="1"/>
    <col min="3591" max="3591" width="33.140625" customWidth="1"/>
    <col min="3592" max="3592" width="19.42578125" customWidth="1"/>
    <col min="3593" max="3593" width="17.85546875" customWidth="1"/>
    <col min="3841" max="3841" width="35.140625" customWidth="1"/>
    <col min="3842" max="3842" width="2.140625" customWidth="1"/>
    <col min="3845" max="3845" width="24.85546875" bestFit="1" customWidth="1"/>
    <col min="3847" max="3847" width="33.140625" customWidth="1"/>
    <col min="3848" max="3848" width="19.42578125" customWidth="1"/>
    <col min="3849" max="3849" width="17.85546875" customWidth="1"/>
    <col min="4097" max="4097" width="35.140625" customWidth="1"/>
    <col min="4098" max="4098" width="2.140625" customWidth="1"/>
    <col min="4101" max="4101" width="24.85546875" bestFit="1" customWidth="1"/>
    <col min="4103" max="4103" width="33.140625" customWidth="1"/>
    <col min="4104" max="4104" width="19.42578125" customWidth="1"/>
    <col min="4105" max="4105" width="17.85546875" customWidth="1"/>
    <col min="4353" max="4353" width="35.140625" customWidth="1"/>
    <col min="4354" max="4354" width="2.140625" customWidth="1"/>
    <col min="4357" max="4357" width="24.85546875" bestFit="1" customWidth="1"/>
    <col min="4359" max="4359" width="33.140625" customWidth="1"/>
    <col min="4360" max="4360" width="19.42578125" customWidth="1"/>
    <col min="4361" max="4361" width="17.85546875" customWidth="1"/>
    <col min="4609" max="4609" width="35.140625" customWidth="1"/>
    <col min="4610" max="4610" width="2.140625" customWidth="1"/>
    <col min="4613" max="4613" width="24.85546875" bestFit="1" customWidth="1"/>
    <col min="4615" max="4615" width="33.140625" customWidth="1"/>
    <col min="4616" max="4616" width="19.42578125" customWidth="1"/>
    <col min="4617" max="4617" width="17.85546875" customWidth="1"/>
    <col min="4865" max="4865" width="35.140625" customWidth="1"/>
    <col min="4866" max="4866" width="2.140625" customWidth="1"/>
    <col min="4869" max="4869" width="24.85546875" bestFit="1" customWidth="1"/>
    <col min="4871" max="4871" width="33.140625" customWidth="1"/>
    <col min="4872" max="4872" width="19.42578125" customWidth="1"/>
    <col min="4873" max="4873" width="17.85546875" customWidth="1"/>
    <col min="5121" max="5121" width="35.140625" customWidth="1"/>
    <col min="5122" max="5122" width="2.140625" customWidth="1"/>
    <col min="5125" max="5125" width="24.85546875" bestFit="1" customWidth="1"/>
    <col min="5127" max="5127" width="33.140625" customWidth="1"/>
    <col min="5128" max="5128" width="19.42578125" customWidth="1"/>
    <col min="5129" max="5129" width="17.85546875" customWidth="1"/>
    <col min="5377" max="5377" width="35.140625" customWidth="1"/>
    <col min="5378" max="5378" width="2.140625" customWidth="1"/>
    <col min="5381" max="5381" width="24.85546875" bestFit="1" customWidth="1"/>
    <col min="5383" max="5383" width="33.140625" customWidth="1"/>
    <col min="5384" max="5384" width="19.42578125" customWidth="1"/>
    <col min="5385" max="5385" width="17.85546875" customWidth="1"/>
    <col min="5633" max="5633" width="35.140625" customWidth="1"/>
    <col min="5634" max="5634" width="2.140625" customWidth="1"/>
    <col min="5637" max="5637" width="24.85546875" bestFit="1" customWidth="1"/>
    <col min="5639" max="5639" width="33.140625" customWidth="1"/>
    <col min="5640" max="5640" width="19.42578125" customWidth="1"/>
    <col min="5641" max="5641" width="17.85546875" customWidth="1"/>
    <col min="5889" max="5889" width="35.140625" customWidth="1"/>
    <col min="5890" max="5890" width="2.140625" customWidth="1"/>
    <col min="5893" max="5893" width="24.85546875" bestFit="1" customWidth="1"/>
    <col min="5895" max="5895" width="33.140625" customWidth="1"/>
    <col min="5896" max="5896" width="19.42578125" customWidth="1"/>
    <col min="5897" max="5897" width="17.85546875" customWidth="1"/>
    <col min="6145" max="6145" width="35.140625" customWidth="1"/>
    <col min="6146" max="6146" width="2.140625" customWidth="1"/>
    <col min="6149" max="6149" width="24.85546875" bestFit="1" customWidth="1"/>
    <col min="6151" max="6151" width="33.140625" customWidth="1"/>
    <col min="6152" max="6152" width="19.42578125" customWidth="1"/>
    <col min="6153" max="6153" width="17.85546875" customWidth="1"/>
    <col min="6401" max="6401" width="35.140625" customWidth="1"/>
    <col min="6402" max="6402" width="2.140625" customWidth="1"/>
    <col min="6405" max="6405" width="24.85546875" bestFit="1" customWidth="1"/>
    <col min="6407" max="6407" width="33.140625" customWidth="1"/>
    <col min="6408" max="6408" width="19.42578125" customWidth="1"/>
    <col min="6409" max="6409" width="17.85546875" customWidth="1"/>
    <col min="6657" max="6657" width="35.140625" customWidth="1"/>
    <col min="6658" max="6658" width="2.140625" customWidth="1"/>
    <col min="6661" max="6661" width="24.85546875" bestFit="1" customWidth="1"/>
    <col min="6663" max="6663" width="33.140625" customWidth="1"/>
    <col min="6664" max="6664" width="19.42578125" customWidth="1"/>
    <col min="6665" max="6665" width="17.85546875" customWidth="1"/>
    <col min="6913" max="6913" width="35.140625" customWidth="1"/>
    <col min="6914" max="6914" width="2.140625" customWidth="1"/>
    <col min="6917" max="6917" width="24.85546875" bestFit="1" customWidth="1"/>
    <col min="6919" max="6919" width="33.140625" customWidth="1"/>
    <col min="6920" max="6920" width="19.42578125" customWidth="1"/>
    <col min="6921" max="6921" width="17.85546875" customWidth="1"/>
    <col min="7169" max="7169" width="35.140625" customWidth="1"/>
    <col min="7170" max="7170" width="2.140625" customWidth="1"/>
    <col min="7173" max="7173" width="24.85546875" bestFit="1" customWidth="1"/>
    <col min="7175" max="7175" width="33.140625" customWidth="1"/>
    <col min="7176" max="7176" width="19.42578125" customWidth="1"/>
    <col min="7177" max="7177" width="17.85546875" customWidth="1"/>
    <col min="7425" max="7425" width="35.140625" customWidth="1"/>
    <col min="7426" max="7426" width="2.140625" customWidth="1"/>
    <col min="7429" max="7429" width="24.85546875" bestFit="1" customWidth="1"/>
    <col min="7431" max="7431" width="33.140625" customWidth="1"/>
    <col min="7432" max="7432" width="19.42578125" customWidth="1"/>
    <col min="7433" max="7433" width="17.85546875" customWidth="1"/>
    <col min="7681" max="7681" width="35.140625" customWidth="1"/>
    <col min="7682" max="7682" width="2.140625" customWidth="1"/>
    <col min="7685" max="7685" width="24.85546875" bestFit="1" customWidth="1"/>
    <col min="7687" max="7687" width="33.140625" customWidth="1"/>
    <col min="7688" max="7688" width="19.42578125" customWidth="1"/>
    <col min="7689" max="7689" width="17.85546875" customWidth="1"/>
    <col min="7937" max="7937" width="35.140625" customWidth="1"/>
    <col min="7938" max="7938" width="2.140625" customWidth="1"/>
    <col min="7941" max="7941" width="24.85546875" bestFit="1" customWidth="1"/>
    <col min="7943" max="7943" width="33.140625" customWidth="1"/>
    <col min="7944" max="7944" width="19.42578125" customWidth="1"/>
    <col min="7945" max="7945" width="17.85546875" customWidth="1"/>
    <col min="8193" max="8193" width="35.140625" customWidth="1"/>
    <col min="8194" max="8194" width="2.140625" customWidth="1"/>
    <col min="8197" max="8197" width="24.85546875" bestFit="1" customWidth="1"/>
    <col min="8199" max="8199" width="33.140625" customWidth="1"/>
    <col min="8200" max="8200" width="19.42578125" customWidth="1"/>
    <col min="8201" max="8201" width="17.85546875" customWidth="1"/>
    <col min="8449" max="8449" width="35.140625" customWidth="1"/>
    <col min="8450" max="8450" width="2.140625" customWidth="1"/>
    <col min="8453" max="8453" width="24.85546875" bestFit="1" customWidth="1"/>
    <col min="8455" max="8455" width="33.140625" customWidth="1"/>
    <col min="8456" max="8456" width="19.42578125" customWidth="1"/>
    <col min="8457" max="8457" width="17.85546875" customWidth="1"/>
    <col min="8705" max="8705" width="35.140625" customWidth="1"/>
    <col min="8706" max="8706" width="2.140625" customWidth="1"/>
    <col min="8709" max="8709" width="24.85546875" bestFit="1" customWidth="1"/>
    <col min="8711" max="8711" width="33.140625" customWidth="1"/>
    <col min="8712" max="8712" width="19.42578125" customWidth="1"/>
    <col min="8713" max="8713" width="17.85546875" customWidth="1"/>
    <col min="8961" max="8961" width="35.140625" customWidth="1"/>
    <col min="8962" max="8962" width="2.140625" customWidth="1"/>
    <col min="8965" max="8965" width="24.85546875" bestFit="1" customWidth="1"/>
    <col min="8967" max="8967" width="33.140625" customWidth="1"/>
    <col min="8968" max="8968" width="19.42578125" customWidth="1"/>
    <col min="8969" max="8969" width="17.85546875" customWidth="1"/>
    <col min="9217" max="9217" width="35.140625" customWidth="1"/>
    <col min="9218" max="9218" width="2.140625" customWidth="1"/>
    <col min="9221" max="9221" width="24.85546875" bestFit="1" customWidth="1"/>
    <col min="9223" max="9223" width="33.140625" customWidth="1"/>
    <col min="9224" max="9224" width="19.42578125" customWidth="1"/>
    <col min="9225" max="9225" width="17.85546875" customWidth="1"/>
    <col min="9473" max="9473" width="35.140625" customWidth="1"/>
    <col min="9474" max="9474" width="2.140625" customWidth="1"/>
    <col min="9477" max="9477" width="24.85546875" bestFit="1" customWidth="1"/>
    <col min="9479" max="9479" width="33.140625" customWidth="1"/>
    <col min="9480" max="9480" width="19.42578125" customWidth="1"/>
    <col min="9481" max="9481" width="17.85546875" customWidth="1"/>
    <col min="9729" max="9729" width="35.140625" customWidth="1"/>
    <col min="9730" max="9730" width="2.140625" customWidth="1"/>
    <col min="9733" max="9733" width="24.85546875" bestFit="1" customWidth="1"/>
    <col min="9735" max="9735" width="33.140625" customWidth="1"/>
    <col min="9736" max="9736" width="19.42578125" customWidth="1"/>
    <col min="9737" max="9737" width="17.85546875" customWidth="1"/>
    <col min="9985" max="9985" width="35.140625" customWidth="1"/>
    <col min="9986" max="9986" width="2.140625" customWidth="1"/>
    <col min="9989" max="9989" width="24.85546875" bestFit="1" customWidth="1"/>
    <col min="9991" max="9991" width="33.140625" customWidth="1"/>
    <col min="9992" max="9992" width="19.42578125" customWidth="1"/>
    <col min="9993" max="9993" width="17.85546875" customWidth="1"/>
    <col min="10241" max="10241" width="35.140625" customWidth="1"/>
    <col min="10242" max="10242" width="2.140625" customWidth="1"/>
    <col min="10245" max="10245" width="24.85546875" bestFit="1" customWidth="1"/>
    <col min="10247" max="10247" width="33.140625" customWidth="1"/>
    <col min="10248" max="10248" width="19.42578125" customWidth="1"/>
    <col min="10249" max="10249" width="17.85546875" customWidth="1"/>
    <col min="10497" max="10497" width="35.140625" customWidth="1"/>
    <col min="10498" max="10498" width="2.140625" customWidth="1"/>
    <col min="10501" max="10501" width="24.85546875" bestFit="1" customWidth="1"/>
    <col min="10503" max="10503" width="33.140625" customWidth="1"/>
    <col min="10504" max="10504" width="19.42578125" customWidth="1"/>
    <col min="10505" max="10505" width="17.85546875" customWidth="1"/>
    <col min="10753" max="10753" width="35.140625" customWidth="1"/>
    <col min="10754" max="10754" width="2.140625" customWidth="1"/>
    <col min="10757" max="10757" width="24.85546875" bestFit="1" customWidth="1"/>
    <col min="10759" max="10759" width="33.140625" customWidth="1"/>
    <col min="10760" max="10760" width="19.42578125" customWidth="1"/>
    <col min="10761" max="10761" width="17.85546875" customWidth="1"/>
    <col min="11009" max="11009" width="35.140625" customWidth="1"/>
    <col min="11010" max="11010" width="2.140625" customWidth="1"/>
    <col min="11013" max="11013" width="24.85546875" bestFit="1" customWidth="1"/>
    <col min="11015" max="11015" width="33.140625" customWidth="1"/>
    <col min="11016" max="11016" width="19.42578125" customWidth="1"/>
    <col min="11017" max="11017" width="17.85546875" customWidth="1"/>
    <col min="11265" max="11265" width="35.140625" customWidth="1"/>
    <col min="11266" max="11266" width="2.140625" customWidth="1"/>
    <col min="11269" max="11269" width="24.85546875" bestFit="1" customWidth="1"/>
    <col min="11271" max="11271" width="33.140625" customWidth="1"/>
    <col min="11272" max="11272" width="19.42578125" customWidth="1"/>
    <col min="11273" max="11273" width="17.85546875" customWidth="1"/>
    <col min="11521" max="11521" width="35.140625" customWidth="1"/>
    <col min="11522" max="11522" width="2.140625" customWidth="1"/>
    <col min="11525" max="11525" width="24.85546875" bestFit="1" customWidth="1"/>
    <col min="11527" max="11527" width="33.140625" customWidth="1"/>
    <col min="11528" max="11528" width="19.42578125" customWidth="1"/>
    <col min="11529" max="11529" width="17.85546875" customWidth="1"/>
    <col min="11777" max="11777" width="35.140625" customWidth="1"/>
    <col min="11778" max="11778" width="2.140625" customWidth="1"/>
    <col min="11781" max="11781" width="24.85546875" bestFit="1" customWidth="1"/>
    <col min="11783" max="11783" width="33.140625" customWidth="1"/>
    <col min="11784" max="11784" width="19.42578125" customWidth="1"/>
    <col min="11785" max="11785" width="17.85546875" customWidth="1"/>
    <col min="12033" max="12033" width="35.140625" customWidth="1"/>
    <col min="12034" max="12034" width="2.140625" customWidth="1"/>
    <col min="12037" max="12037" width="24.85546875" bestFit="1" customWidth="1"/>
    <col min="12039" max="12039" width="33.140625" customWidth="1"/>
    <col min="12040" max="12040" width="19.42578125" customWidth="1"/>
    <col min="12041" max="12041" width="17.85546875" customWidth="1"/>
    <col min="12289" max="12289" width="35.140625" customWidth="1"/>
    <col min="12290" max="12290" width="2.140625" customWidth="1"/>
    <col min="12293" max="12293" width="24.85546875" bestFit="1" customWidth="1"/>
    <col min="12295" max="12295" width="33.140625" customWidth="1"/>
    <col min="12296" max="12296" width="19.42578125" customWidth="1"/>
    <col min="12297" max="12297" width="17.85546875" customWidth="1"/>
    <col min="12545" max="12545" width="35.140625" customWidth="1"/>
    <col min="12546" max="12546" width="2.140625" customWidth="1"/>
    <col min="12549" max="12549" width="24.85546875" bestFit="1" customWidth="1"/>
    <col min="12551" max="12551" width="33.140625" customWidth="1"/>
    <col min="12552" max="12552" width="19.42578125" customWidth="1"/>
    <col min="12553" max="12553" width="17.85546875" customWidth="1"/>
    <col min="12801" max="12801" width="35.140625" customWidth="1"/>
    <col min="12802" max="12802" width="2.140625" customWidth="1"/>
    <col min="12805" max="12805" width="24.85546875" bestFit="1" customWidth="1"/>
    <col min="12807" max="12807" width="33.140625" customWidth="1"/>
    <col min="12808" max="12808" width="19.42578125" customWidth="1"/>
    <col min="12809" max="12809" width="17.85546875" customWidth="1"/>
    <col min="13057" max="13057" width="35.140625" customWidth="1"/>
    <col min="13058" max="13058" width="2.140625" customWidth="1"/>
    <col min="13061" max="13061" width="24.85546875" bestFit="1" customWidth="1"/>
    <col min="13063" max="13063" width="33.140625" customWidth="1"/>
    <col min="13064" max="13064" width="19.42578125" customWidth="1"/>
    <col min="13065" max="13065" width="17.85546875" customWidth="1"/>
    <col min="13313" max="13313" width="35.140625" customWidth="1"/>
    <col min="13314" max="13314" width="2.140625" customWidth="1"/>
    <col min="13317" max="13317" width="24.85546875" bestFit="1" customWidth="1"/>
    <col min="13319" max="13319" width="33.140625" customWidth="1"/>
    <col min="13320" max="13320" width="19.42578125" customWidth="1"/>
    <col min="13321" max="13321" width="17.85546875" customWidth="1"/>
    <col min="13569" max="13569" width="35.140625" customWidth="1"/>
    <col min="13570" max="13570" width="2.140625" customWidth="1"/>
    <col min="13573" max="13573" width="24.85546875" bestFit="1" customWidth="1"/>
    <col min="13575" max="13575" width="33.140625" customWidth="1"/>
    <col min="13576" max="13576" width="19.42578125" customWidth="1"/>
    <col min="13577" max="13577" width="17.85546875" customWidth="1"/>
    <col min="13825" max="13825" width="35.140625" customWidth="1"/>
    <col min="13826" max="13826" width="2.140625" customWidth="1"/>
    <col min="13829" max="13829" width="24.85546875" bestFit="1" customWidth="1"/>
    <col min="13831" max="13831" width="33.140625" customWidth="1"/>
    <col min="13832" max="13832" width="19.42578125" customWidth="1"/>
    <col min="13833" max="13833" width="17.85546875" customWidth="1"/>
    <col min="14081" max="14081" width="35.140625" customWidth="1"/>
    <col min="14082" max="14082" width="2.140625" customWidth="1"/>
    <col min="14085" max="14085" width="24.85546875" bestFit="1" customWidth="1"/>
    <col min="14087" max="14087" width="33.140625" customWidth="1"/>
    <col min="14088" max="14088" width="19.42578125" customWidth="1"/>
    <col min="14089" max="14089" width="17.85546875" customWidth="1"/>
    <col min="14337" max="14337" width="35.140625" customWidth="1"/>
    <col min="14338" max="14338" width="2.140625" customWidth="1"/>
    <col min="14341" max="14341" width="24.85546875" bestFit="1" customWidth="1"/>
    <col min="14343" max="14343" width="33.140625" customWidth="1"/>
    <col min="14344" max="14344" width="19.42578125" customWidth="1"/>
    <col min="14345" max="14345" width="17.85546875" customWidth="1"/>
    <col min="14593" max="14593" width="35.140625" customWidth="1"/>
    <col min="14594" max="14594" width="2.140625" customWidth="1"/>
    <col min="14597" max="14597" width="24.85546875" bestFit="1" customWidth="1"/>
    <col min="14599" max="14599" width="33.140625" customWidth="1"/>
    <col min="14600" max="14600" width="19.42578125" customWidth="1"/>
    <col min="14601" max="14601" width="17.85546875" customWidth="1"/>
    <col min="14849" max="14849" width="35.140625" customWidth="1"/>
    <col min="14850" max="14850" width="2.140625" customWidth="1"/>
    <col min="14853" max="14853" width="24.85546875" bestFit="1" customWidth="1"/>
    <col min="14855" max="14855" width="33.140625" customWidth="1"/>
    <col min="14856" max="14856" width="19.42578125" customWidth="1"/>
    <col min="14857" max="14857" width="17.85546875" customWidth="1"/>
    <col min="15105" max="15105" width="35.140625" customWidth="1"/>
    <col min="15106" max="15106" width="2.140625" customWidth="1"/>
    <col min="15109" max="15109" width="24.85546875" bestFit="1" customWidth="1"/>
    <col min="15111" max="15111" width="33.140625" customWidth="1"/>
    <col min="15112" max="15112" width="19.42578125" customWidth="1"/>
    <col min="15113" max="15113" width="17.85546875" customWidth="1"/>
    <col min="15361" max="15361" width="35.140625" customWidth="1"/>
    <col min="15362" max="15362" width="2.140625" customWidth="1"/>
    <col min="15365" max="15365" width="24.85546875" bestFit="1" customWidth="1"/>
    <col min="15367" max="15367" width="33.140625" customWidth="1"/>
    <col min="15368" max="15368" width="19.42578125" customWidth="1"/>
    <col min="15369" max="15369" width="17.85546875" customWidth="1"/>
    <col min="15617" max="15617" width="35.140625" customWidth="1"/>
    <col min="15618" max="15618" width="2.140625" customWidth="1"/>
    <col min="15621" max="15621" width="24.85546875" bestFit="1" customWidth="1"/>
    <col min="15623" max="15623" width="33.140625" customWidth="1"/>
    <col min="15624" max="15624" width="19.42578125" customWidth="1"/>
    <col min="15625" max="15625" width="17.85546875" customWidth="1"/>
    <col min="15873" max="15873" width="35.140625" customWidth="1"/>
    <col min="15874" max="15874" width="2.140625" customWidth="1"/>
    <col min="15877" max="15877" width="24.85546875" bestFit="1" customWidth="1"/>
    <col min="15879" max="15879" width="33.140625" customWidth="1"/>
    <col min="15880" max="15880" width="19.42578125" customWidth="1"/>
    <col min="15881" max="15881" width="17.85546875" customWidth="1"/>
    <col min="16129" max="16129" width="35.140625" customWidth="1"/>
    <col min="16130" max="16130" width="2.140625" customWidth="1"/>
    <col min="16133" max="16133" width="24.85546875" bestFit="1" customWidth="1"/>
    <col min="16135" max="16135" width="33.140625" customWidth="1"/>
    <col min="16136" max="16136" width="19.42578125" customWidth="1"/>
    <col min="16137" max="16137" width="17.85546875" customWidth="1"/>
  </cols>
  <sheetData>
    <row r="1" spans="1:9" ht="15.75" x14ac:dyDescent="0.25">
      <c r="A1" s="56" t="s">
        <v>0</v>
      </c>
      <c r="B1" s="56"/>
      <c r="C1" s="57"/>
      <c r="D1" s="57"/>
      <c r="E1" s="57"/>
      <c r="F1" s="57"/>
      <c r="G1" s="57"/>
      <c r="H1" s="57"/>
      <c r="I1" s="57"/>
    </row>
    <row r="2" spans="1:9" ht="8.25" customHeight="1" thickBot="1" x14ac:dyDescent="0.3">
      <c r="A2" s="1"/>
      <c r="B2" s="58"/>
    </row>
    <row r="3" spans="1:9" ht="13.5" thickBot="1" x14ac:dyDescent="0.25">
      <c r="A3" s="2"/>
      <c r="B3" s="2"/>
      <c r="C3" s="3" t="s">
        <v>1</v>
      </c>
      <c r="D3" s="466" t="s">
        <v>2</v>
      </c>
      <c r="E3" s="647"/>
      <c r="F3" s="648"/>
    </row>
    <row r="4" spans="1:9" ht="13.5" thickBot="1" x14ac:dyDescent="0.25">
      <c r="A4" s="40" t="s">
        <v>3</v>
      </c>
      <c r="B4" s="2"/>
      <c r="C4" s="396" t="s">
        <v>779</v>
      </c>
      <c r="D4" s="472" t="s">
        <v>37</v>
      </c>
      <c r="E4" s="473"/>
      <c r="F4" s="646"/>
    </row>
    <row r="5" spans="1:9" ht="13.5" thickBot="1" x14ac:dyDescent="0.25">
      <c r="A5" s="41" t="s">
        <v>4</v>
      </c>
      <c r="B5" s="2"/>
      <c r="C5" s="396" t="s">
        <v>858</v>
      </c>
      <c r="D5" s="649" t="s">
        <v>859</v>
      </c>
      <c r="E5" s="650"/>
      <c r="F5" s="651"/>
    </row>
    <row r="6" spans="1:9" ht="13.5" thickBot="1" x14ac:dyDescent="0.25">
      <c r="A6" s="4"/>
      <c r="B6" s="2"/>
      <c r="C6" s="2"/>
      <c r="D6" s="2"/>
      <c r="E6" s="2"/>
      <c r="F6" s="397"/>
    </row>
    <row r="7" spans="1:9" ht="13.5" thickBot="1" x14ac:dyDescent="0.25">
      <c r="A7" s="40" t="s">
        <v>5</v>
      </c>
      <c r="B7" s="2"/>
      <c r="C7" s="472" t="s">
        <v>860</v>
      </c>
      <c r="D7" s="473"/>
      <c r="E7" s="473"/>
      <c r="F7" s="646"/>
    </row>
    <row r="8" spans="1:9" ht="13.5" thickBot="1" x14ac:dyDescent="0.25">
      <c r="A8" s="41" t="s">
        <v>861</v>
      </c>
      <c r="B8" s="2"/>
      <c r="C8" s="472" t="s">
        <v>862</v>
      </c>
      <c r="D8" s="473"/>
      <c r="E8" s="473"/>
      <c r="F8" s="646"/>
    </row>
    <row r="9" spans="1:9" ht="13.5" thickBot="1" x14ac:dyDescent="0.25">
      <c r="A9" s="41" t="s">
        <v>6</v>
      </c>
      <c r="B9" s="2"/>
      <c r="C9" s="472" t="s">
        <v>863</v>
      </c>
      <c r="D9" s="473"/>
      <c r="E9" s="473"/>
      <c r="F9" s="646"/>
    </row>
    <row r="10" spans="1:9" ht="13.5" thickBot="1" x14ac:dyDescent="0.25">
      <c r="A10" s="4"/>
      <c r="B10" s="2"/>
      <c r="C10" s="2"/>
      <c r="D10" s="2"/>
      <c r="E10" s="2"/>
      <c r="F10" s="2"/>
    </row>
    <row r="11" spans="1:9" ht="13.5" thickBot="1" x14ac:dyDescent="0.25">
      <c r="A11" s="4"/>
      <c r="B11" s="2"/>
      <c r="C11" s="466" t="s">
        <v>864</v>
      </c>
      <c r="D11" s="475"/>
      <c r="E11" s="2"/>
      <c r="F11" s="2"/>
    </row>
    <row r="12" spans="1:9" ht="13.5" thickBot="1" x14ac:dyDescent="0.25">
      <c r="A12" s="62" t="s">
        <v>7</v>
      </c>
      <c r="B12" s="2"/>
      <c r="C12" s="642">
        <v>261970</v>
      </c>
      <c r="D12" s="643"/>
      <c r="E12" s="2"/>
      <c r="F12" s="2"/>
    </row>
    <row r="13" spans="1:9" ht="13.5" thickBot="1" x14ac:dyDescent="0.25">
      <c r="A13" s="40" t="s">
        <v>8</v>
      </c>
      <c r="B13" s="2"/>
      <c r="C13" s="642">
        <v>276845</v>
      </c>
      <c r="D13" s="643"/>
      <c r="E13" s="2"/>
      <c r="F13" s="2"/>
    </row>
    <row r="14" spans="1:9" ht="13.5" thickBot="1" x14ac:dyDescent="0.25">
      <c r="A14" s="41" t="s">
        <v>9</v>
      </c>
      <c r="B14" s="2"/>
      <c r="C14" s="644" t="s">
        <v>865</v>
      </c>
      <c r="D14" s="645"/>
      <c r="E14" s="2"/>
      <c r="F14" s="2"/>
    </row>
    <row r="15" spans="1:9" ht="13.5" thickBot="1" x14ac:dyDescent="0.25">
      <c r="A15" s="5"/>
      <c r="B15" s="2"/>
      <c r="C15" s="32"/>
      <c r="D15" s="32"/>
      <c r="E15" s="6"/>
      <c r="F15" s="6"/>
    </row>
    <row r="16" spans="1:9" s="7" customFormat="1" ht="13.5" thickBot="1" x14ac:dyDescent="0.25">
      <c r="A16" s="40" t="s">
        <v>10</v>
      </c>
      <c r="B16" s="6"/>
      <c r="C16" s="472" t="s">
        <v>866</v>
      </c>
      <c r="D16" s="473"/>
      <c r="E16" s="473"/>
      <c r="F16" s="646"/>
    </row>
    <row r="17" spans="1:9" ht="13.5" thickBot="1" x14ac:dyDescent="0.25">
      <c r="A17" s="41" t="s">
        <v>11</v>
      </c>
      <c r="B17" s="2"/>
      <c r="C17" s="472"/>
      <c r="D17" s="473"/>
      <c r="E17" s="473"/>
      <c r="F17" s="646"/>
    </row>
    <row r="18" spans="1:9" x14ac:dyDescent="0.2">
      <c r="B18" s="2"/>
    </row>
    <row r="19" spans="1:9" ht="15.75" x14ac:dyDescent="0.25">
      <c r="A19" s="56" t="s">
        <v>12</v>
      </c>
      <c r="B19" s="56"/>
      <c r="C19" s="57"/>
      <c r="D19" s="57"/>
      <c r="E19" s="57"/>
      <c r="F19" s="57"/>
      <c r="G19" s="57"/>
      <c r="H19" s="57"/>
      <c r="I19" s="57"/>
    </row>
    <row r="20" spans="1:9" ht="15.75" x14ac:dyDescent="0.25">
      <c r="A20" s="1"/>
      <c r="C20" s="7"/>
      <c r="D20" s="7"/>
      <c r="E20" s="7"/>
      <c r="F20" s="7"/>
      <c r="G20" s="7"/>
      <c r="H20" s="7"/>
      <c r="I20" s="7"/>
    </row>
    <row r="21" spans="1:9" s="7" customFormat="1" ht="16.5" thickBot="1" x14ac:dyDescent="0.3">
      <c r="A21"/>
      <c r="B21" s="1"/>
      <c r="C21"/>
      <c r="D21"/>
      <c r="E21" s="9" t="s">
        <v>13</v>
      </c>
      <c r="F21" s="10" t="s">
        <v>14</v>
      </c>
      <c r="G21" s="10" t="s">
        <v>16</v>
      </c>
      <c r="H21" s="10" t="s">
        <v>17</v>
      </c>
      <c r="I21" s="10" t="s">
        <v>18</v>
      </c>
    </row>
    <row r="22" spans="1:9" ht="13.5" thickBot="1" x14ac:dyDescent="0.25">
      <c r="E22" s="64" t="s">
        <v>19</v>
      </c>
      <c r="F22" s="65"/>
      <c r="G22" s="65"/>
      <c r="H22" s="65"/>
      <c r="I22" s="398"/>
    </row>
    <row r="23" spans="1:9" x14ac:dyDescent="0.2">
      <c r="E23" s="14"/>
      <c r="F23" s="14">
        <v>610</v>
      </c>
      <c r="G23" s="14" t="s">
        <v>40</v>
      </c>
      <c r="H23" s="399">
        <v>175790</v>
      </c>
      <c r="I23" s="399">
        <v>175726.97</v>
      </c>
    </row>
    <row r="24" spans="1:9" x14ac:dyDescent="0.2">
      <c r="E24" s="15"/>
      <c r="F24" s="15">
        <v>620</v>
      </c>
      <c r="G24" s="15" t="s">
        <v>41</v>
      </c>
      <c r="H24" s="138">
        <v>61850</v>
      </c>
      <c r="I24" s="138">
        <v>61901.11</v>
      </c>
    </row>
    <row r="25" spans="1:9" x14ac:dyDescent="0.2">
      <c r="E25" s="15"/>
      <c r="F25" s="15">
        <v>630</v>
      </c>
      <c r="G25" s="15" t="s">
        <v>59</v>
      </c>
      <c r="H25" s="138">
        <v>38855</v>
      </c>
      <c r="I25" s="138">
        <v>34711.58</v>
      </c>
    </row>
    <row r="26" spans="1:9" x14ac:dyDescent="0.2">
      <c r="E26" s="15"/>
      <c r="F26" s="15">
        <v>631</v>
      </c>
      <c r="G26" s="15" t="s">
        <v>188</v>
      </c>
      <c r="H26" s="138">
        <v>0</v>
      </c>
      <c r="I26" s="138">
        <v>0</v>
      </c>
    </row>
    <row r="27" spans="1:9" x14ac:dyDescent="0.2">
      <c r="E27" s="15"/>
      <c r="F27" s="15">
        <v>632</v>
      </c>
      <c r="G27" s="15" t="s">
        <v>756</v>
      </c>
      <c r="H27" s="138">
        <v>18626</v>
      </c>
      <c r="I27" s="138">
        <v>17143.939999999999</v>
      </c>
    </row>
    <row r="28" spans="1:9" x14ac:dyDescent="0.2">
      <c r="E28" s="15"/>
      <c r="F28" s="15">
        <v>633</v>
      </c>
      <c r="G28" s="15" t="s">
        <v>43</v>
      </c>
      <c r="H28" s="138">
        <v>13611</v>
      </c>
      <c r="I28" s="138">
        <v>10815.55</v>
      </c>
    </row>
    <row r="29" spans="1:9" x14ac:dyDescent="0.2">
      <c r="E29" s="15"/>
      <c r="F29" s="15">
        <v>634</v>
      </c>
      <c r="G29" s="15" t="s">
        <v>867</v>
      </c>
      <c r="H29" s="138">
        <v>410</v>
      </c>
      <c r="I29" s="138">
        <v>410.38</v>
      </c>
    </row>
    <row r="30" spans="1:9" x14ac:dyDescent="0.2">
      <c r="E30" s="15"/>
      <c r="F30" s="15">
        <v>635</v>
      </c>
      <c r="G30" s="15" t="s">
        <v>868</v>
      </c>
      <c r="H30" s="138">
        <v>1251</v>
      </c>
      <c r="I30" s="138">
        <v>1206.8800000000001</v>
      </c>
    </row>
    <row r="31" spans="1:9" x14ac:dyDescent="0.2">
      <c r="E31" s="16"/>
      <c r="F31" s="16">
        <v>637</v>
      </c>
      <c r="G31" s="16" t="s">
        <v>45</v>
      </c>
      <c r="H31" s="400">
        <v>4957</v>
      </c>
      <c r="I31" s="400">
        <v>5134.83</v>
      </c>
    </row>
    <row r="32" spans="1:9" x14ac:dyDescent="0.2">
      <c r="E32" s="16"/>
      <c r="F32" s="16">
        <v>642</v>
      </c>
      <c r="G32" s="16" t="s">
        <v>869</v>
      </c>
      <c r="H32" s="400">
        <v>350</v>
      </c>
      <c r="I32" s="400">
        <v>349.98</v>
      </c>
    </row>
    <row r="33" spans="1:9" ht="13.5" thickBot="1" x14ac:dyDescent="0.25">
      <c r="E33" s="401"/>
      <c r="F33" s="401"/>
      <c r="G33" s="401" t="s">
        <v>870</v>
      </c>
      <c r="H33" s="402">
        <v>0</v>
      </c>
      <c r="I33" s="402">
        <v>0</v>
      </c>
    </row>
    <row r="34" spans="1:9" ht="13.5" thickBot="1" x14ac:dyDescent="0.25">
      <c r="E34" s="66" t="s">
        <v>21</v>
      </c>
      <c r="F34" s="65" t="s">
        <v>871</v>
      </c>
      <c r="G34" s="65"/>
      <c r="H34" s="149">
        <v>276845</v>
      </c>
      <c r="I34" s="150">
        <v>272689.64</v>
      </c>
    </row>
    <row r="36" spans="1:9" ht="13.5" thickBot="1" x14ac:dyDescent="0.25">
      <c r="E36" s="9" t="s">
        <v>22</v>
      </c>
      <c r="F36" s="340" t="s">
        <v>14</v>
      </c>
      <c r="G36" s="10" t="s">
        <v>23</v>
      </c>
      <c r="H36" s="10" t="s">
        <v>17</v>
      </c>
      <c r="I36" s="10" t="s">
        <v>18</v>
      </c>
    </row>
    <row r="37" spans="1:9" ht="13.5" thickBot="1" x14ac:dyDescent="0.25">
      <c r="E37" s="11" t="s">
        <v>24</v>
      </c>
      <c r="F37" s="341"/>
      <c r="G37" s="12" t="s">
        <v>872</v>
      </c>
      <c r="H37" s="67">
        <v>5496</v>
      </c>
      <c r="I37" s="114">
        <v>5496</v>
      </c>
    </row>
    <row r="38" spans="1:9" ht="13.5" thickBot="1" x14ac:dyDescent="0.25">
      <c r="E38" s="377"/>
      <c r="F38" s="403"/>
      <c r="G38" s="378" t="s">
        <v>873</v>
      </c>
      <c r="H38" s="404">
        <v>3384.42</v>
      </c>
      <c r="I38" s="405">
        <v>3384.42</v>
      </c>
    </row>
    <row r="39" spans="1:9" ht="13.5" thickBot="1" x14ac:dyDescent="0.25">
      <c r="E39" s="14"/>
      <c r="F39" s="342"/>
      <c r="G39" s="14" t="s">
        <v>874</v>
      </c>
      <c r="H39" s="68">
        <v>10416</v>
      </c>
      <c r="I39" s="68">
        <v>7582.89</v>
      </c>
    </row>
    <row r="40" spans="1:9" ht="13.5" thickBot="1" x14ac:dyDescent="0.25">
      <c r="E40" s="17" t="s">
        <v>21</v>
      </c>
      <c r="F40" s="341"/>
      <c r="G40" s="12"/>
      <c r="H40" s="67">
        <v>19296.419999999998</v>
      </c>
      <c r="I40" s="114">
        <v>16463.310000000001</v>
      </c>
    </row>
    <row r="41" spans="1:9" x14ac:dyDescent="0.2">
      <c r="E41" s="406"/>
      <c r="F41" s="407"/>
      <c r="G41" s="408"/>
      <c r="H41" s="409"/>
      <c r="I41" s="409"/>
    </row>
    <row r="42" spans="1:9" x14ac:dyDescent="0.2">
      <c r="E42" s="406"/>
      <c r="F42" s="407"/>
      <c r="G42" s="408"/>
      <c r="H42" s="409"/>
      <c r="I42" s="409"/>
    </row>
    <row r="43" spans="1:9" x14ac:dyDescent="0.2">
      <c r="E43" s="406"/>
      <c r="F43" s="407"/>
      <c r="G43" s="408"/>
      <c r="H43" s="409"/>
      <c r="I43" s="409"/>
    </row>
    <row r="44" spans="1:9" x14ac:dyDescent="0.2">
      <c r="E44" s="406"/>
      <c r="F44" s="407"/>
      <c r="G44" s="408"/>
      <c r="H44" s="409"/>
      <c r="I44" s="409"/>
    </row>
    <row r="46" spans="1:9" ht="15.75" x14ac:dyDescent="0.25">
      <c r="A46" s="56" t="s">
        <v>26</v>
      </c>
      <c r="B46" s="57"/>
      <c r="C46" s="57"/>
      <c r="D46" s="57"/>
      <c r="E46" s="57"/>
      <c r="F46" s="57"/>
      <c r="G46" s="57"/>
      <c r="H46" s="57"/>
      <c r="I46" s="57"/>
    </row>
    <row r="47" spans="1:9" x14ac:dyDescent="0.2">
      <c r="A47" s="18"/>
    </row>
    <row r="48" spans="1:9" ht="22.5" x14ac:dyDescent="0.2">
      <c r="E48" s="568" t="s">
        <v>824</v>
      </c>
      <c r="F48" s="570"/>
      <c r="G48" s="325" t="s">
        <v>28</v>
      </c>
      <c r="H48" s="325" t="s">
        <v>29</v>
      </c>
      <c r="I48" s="19" t="s">
        <v>60</v>
      </c>
    </row>
    <row r="49" spans="3:17" ht="36" customHeight="1" x14ac:dyDescent="0.2">
      <c r="E49" s="635" t="s">
        <v>875</v>
      </c>
      <c r="F49" s="636"/>
      <c r="G49" s="45" t="s">
        <v>876</v>
      </c>
      <c r="H49" s="176" t="s">
        <v>779</v>
      </c>
      <c r="I49" s="74">
        <v>8</v>
      </c>
    </row>
    <row r="50" spans="3:17" ht="12.75" customHeight="1" x14ac:dyDescent="0.2">
      <c r="E50" s="637"/>
      <c r="F50" s="638"/>
      <c r="G50" s="170" t="s">
        <v>877</v>
      </c>
      <c r="H50" s="410" t="s">
        <v>878</v>
      </c>
      <c r="I50" s="411">
        <v>143</v>
      </c>
    </row>
    <row r="51" spans="3:17" ht="22.5" x14ac:dyDescent="0.2">
      <c r="E51" s="637"/>
      <c r="F51" s="638"/>
      <c r="G51" s="170" t="s">
        <v>879</v>
      </c>
      <c r="H51" s="410" t="s">
        <v>880</v>
      </c>
      <c r="I51" s="411">
        <v>17</v>
      </c>
    </row>
    <row r="52" spans="3:17" ht="22.5" x14ac:dyDescent="0.2">
      <c r="E52" s="637"/>
      <c r="F52" s="638"/>
      <c r="G52" s="170" t="s">
        <v>881</v>
      </c>
      <c r="H52" s="410" t="s">
        <v>436</v>
      </c>
      <c r="I52" s="412">
        <v>1</v>
      </c>
    </row>
    <row r="53" spans="3:17" ht="51" customHeight="1" x14ac:dyDescent="0.2">
      <c r="C53" s="413"/>
      <c r="E53" s="639"/>
      <c r="F53" s="640"/>
      <c r="G53" s="170" t="s">
        <v>882</v>
      </c>
      <c r="H53" s="176" t="s">
        <v>298</v>
      </c>
      <c r="I53" s="74">
        <v>10</v>
      </c>
    </row>
    <row r="54" spans="3:17" ht="13.5" thickBot="1" x14ac:dyDescent="0.25">
      <c r="C54" s="413"/>
      <c r="E54" s="198"/>
      <c r="F54" s="198"/>
      <c r="G54" s="198"/>
      <c r="H54" s="414"/>
      <c r="I54" s="415"/>
    </row>
    <row r="55" spans="3:17" ht="72.75" customHeight="1" thickBot="1" x14ac:dyDescent="0.25">
      <c r="E55" s="416" t="s">
        <v>883</v>
      </c>
      <c r="F55" s="510" t="s">
        <v>884</v>
      </c>
      <c r="G55" s="511"/>
      <c r="H55" s="511"/>
      <c r="I55" s="512"/>
    </row>
    <row r="56" spans="3:17" ht="13.5" thickBot="1" x14ac:dyDescent="0.25"/>
    <row r="57" spans="3:17" ht="24.75" thickBot="1" x14ac:dyDescent="0.25">
      <c r="E57" s="336" t="s">
        <v>885</v>
      </c>
      <c r="F57" s="641" t="s">
        <v>886</v>
      </c>
      <c r="G57" s="511"/>
      <c r="H57" s="511"/>
      <c r="I57" s="512"/>
      <c r="J57" s="330"/>
      <c r="K57" s="330"/>
      <c r="L57" s="330"/>
      <c r="M57" s="417"/>
      <c r="N57" s="417"/>
      <c r="O57" s="417"/>
      <c r="P57" s="417"/>
      <c r="Q57" s="417"/>
    </row>
    <row r="60" spans="3:17" ht="22.5" x14ac:dyDescent="0.2">
      <c r="E60" s="568" t="s">
        <v>887</v>
      </c>
      <c r="F60" s="570"/>
      <c r="G60" s="325" t="s">
        <v>28</v>
      </c>
      <c r="H60" s="325" t="s">
        <v>29</v>
      </c>
      <c r="I60" s="19" t="s">
        <v>60</v>
      </c>
      <c r="J60" s="330"/>
      <c r="K60" s="417"/>
    </row>
    <row r="61" spans="3:17" ht="22.5" x14ac:dyDescent="0.2">
      <c r="E61" s="621" t="s">
        <v>830</v>
      </c>
      <c r="F61" s="622"/>
      <c r="G61" s="170" t="s">
        <v>888</v>
      </c>
      <c r="H61" s="410" t="s">
        <v>285</v>
      </c>
      <c r="I61" s="411">
        <v>10</v>
      </c>
    </row>
    <row r="62" spans="3:17" ht="22.5" x14ac:dyDescent="0.2">
      <c r="E62" s="418"/>
      <c r="F62" s="397"/>
      <c r="G62" s="419" t="s">
        <v>889</v>
      </c>
      <c r="H62" s="410" t="s">
        <v>890</v>
      </c>
      <c r="I62" s="411">
        <v>5</v>
      </c>
    </row>
    <row r="63" spans="3:17" ht="22.5" x14ac:dyDescent="0.2">
      <c r="E63" s="420"/>
      <c r="F63" s="421"/>
      <c r="G63" s="419" t="s">
        <v>891</v>
      </c>
      <c r="H63" s="410" t="s">
        <v>892</v>
      </c>
      <c r="I63" s="411">
        <v>4</v>
      </c>
    </row>
    <row r="64" spans="3:17" ht="13.5" thickBot="1" x14ac:dyDescent="0.25">
      <c r="E64" s="20" t="s">
        <v>32</v>
      </c>
      <c r="G64" s="8"/>
      <c r="H64" s="422"/>
      <c r="I64" s="423"/>
    </row>
    <row r="65" spans="3:9" ht="84.75" customHeight="1" thickBot="1" x14ac:dyDescent="0.25">
      <c r="C65" s="424"/>
      <c r="E65" s="425" t="s">
        <v>62</v>
      </c>
      <c r="F65" s="511" t="s">
        <v>893</v>
      </c>
      <c r="G65" s="511"/>
      <c r="H65" s="511"/>
      <c r="I65" s="512"/>
    </row>
    <row r="66" spans="3:9" ht="13.5" thickBot="1" x14ac:dyDescent="0.25"/>
    <row r="67" spans="3:9" ht="24.75" thickBot="1" x14ac:dyDescent="0.25">
      <c r="E67" s="425" t="s">
        <v>885</v>
      </c>
      <c r="F67" s="510" t="s">
        <v>894</v>
      </c>
      <c r="G67" s="511"/>
      <c r="H67" s="511"/>
      <c r="I67" s="512"/>
    </row>
    <row r="70" spans="3:9" ht="22.5" x14ac:dyDescent="0.2">
      <c r="E70" s="568" t="s">
        <v>895</v>
      </c>
      <c r="F70" s="570"/>
      <c r="G70" s="325" t="s">
        <v>28</v>
      </c>
      <c r="H70" s="325" t="s">
        <v>29</v>
      </c>
      <c r="I70" s="19" t="s">
        <v>60</v>
      </c>
    </row>
    <row r="71" spans="3:9" ht="12.75" customHeight="1" x14ac:dyDescent="0.2">
      <c r="E71" s="621" t="s">
        <v>896</v>
      </c>
      <c r="F71" s="622"/>
      <c r="G71" s="542" t="s">
        <v>897</v>
      </c>
      <c r="H71" s="631" t="s">
        <v>898</v>
      </c>
      <c r="I71" s="633" t="s">
        <v>898</v>
      </c>
    </row>
    <row r="72" spans="3:9" x14ac:dyDescent="0.2">
      <c r="E72" s="420" t="s">
        <v>899</v>
      </c>
      <c r="F72" s="421"/>
      <c r="G72" s="549"/>
      <c r="H72" s="632"/>
      <c r="I72" s="634"/>
    </row>
    <row r="73" spans="3:9" x14ac:dyDescent="0.2">
      <c r="E73" s="8"/>
      <c r="F73" s="8"/>
    </row>
    <row r="74" spans="3:9" ht="13.5" thickBot="1" x14ac:dyDescent="0.25">
      <c r="E74" s="20" t="s">
        <v>32</v>
      </c>
      <c r="G74" s="8"/>
      <c r="H74" s="8"/>
      <c r="I74" s="8"/>
    </row>
    <row r="75" spans="3:9" ht="84.75" customHeight="1" thickBot="1" x14ac:dyDescent="0.25">
      <c r="E75" s="425" t="s">
        <v>900</v>
      </c>
      <c r="F75" s="511" t="s">
        <v>901</v>
      </c>
      <c r="G75" s="511"/>
      <c r="H75" s="511"/>
      <c r="I75" s="512"/>
    </row>
    <row r="76" spans="3:9" ht="13.5" thickBot="1" x14ac:dyDescent="0.25"/>
    <row r="77" spans="3:9" ht="24.75" thickBot="1" x14ac:dyDescent="0.25">
      <c r="E77" s="425" t="s">
        <v>885</v>
      </c>
      <c r="F77" s="510" t="s">
        <v>902</v>
      </c>
      <c r="G77" s="511"/>
      <c r="H77" s="511"/>
      <c r="I77" s="512"/>
    </row>
    <row r="80" spans="3:9" ht="22.5" x14ac:dyDescent="0.2">
      <c r="E80" s="568" t="s">
        <v>842</v>
      </c>
      <c r="F80" s="570"/>
      <c r="G80" s="325" t="s">
        <v>28</v>
      </c>
      <c r="H80" s="325" t="s">
        <v>29</v>
      </c>
      <c r="I80" s="19" t="s">
        <v>60</v>
      </c>
    </row>
    <row r="81" spans="5:9" ht="22.5" x14ac:dyDescent="0.2">
      <c r="E81" s="420" t="s">
        <v>903</v>
      </c>
      <c r="F81" s="421"/>
      <c r="G81" s="419" t="s">
        <v>904</v>
      </c>
      <c r="H81" s="410" t="s">
        <v>643</v>
      </c>
      <c r="I81" s="411">
        <v>1</v>
      </c>
    </row>
    <row r="82" spans="5:9" x14ac:dyDescent="0.2">
      <c r="E82" s="350"/>
      <c r="F82" s="2"/>
      <c r="G82" s="198"/>
      <c r="H82" s="426"/>
      <c r="I82" s="427"/>
    </row>
    <row r="83" spans="5:9" ht="13.5" thickBot="1" x14ac:dyDescent="0.25">
      <c r="E83" s="20" t="s">
        <v>32</v>
      </c>
      <c r="G83" s="8"/>
      <c r="H83" s="8"/>
      <c r="I83" s="8"/>
    </row>
    <row r="84" spans="5:9" ht="84.75" customHeight="1" thickBot="1" x14ac:dyDescent="0.25">
      <c r="E84" s="425" t="s">
        <v>62</v>
      </c>
      <c r="F84" s="511" t="s">
        <v>905</v>
      </c>
      <c r="G84" s="511"/>
      <c r="H84" s="511"/>
      <c r="I84" s="512"/>
    </row>
    <row r="85" spans="5:9" ht="13.5" thickBot="1" x14ac:dyDescent="0.25">
      <c r="E85" s="330"/>
      <c r="F85" s="428"/>
      <c r="G85" s="428"/>
      <c r="H85" s="428"/>
      <c r="I85" s="428"/>
    </row>
    <row r="86" spans="5:9" ht="60.75" customHeight="1" thickBot="1" x14ac:dyDescent="0.25">
      <c r="E86" s="425" t="s">
        <v>885</v>
      </c>
      <c r="F86" s="510" t="s">
        <v>906</v>
      </c>
      <c r="G86" s="511"/>
      <c r="H86" s="511"/>
      <c r="I86" s="512"/>
    </row>
    <row r="87" spans="5:9" x14ac:dyDescent="0.2">
      <c r="E87" s="330"/>
      <c r="F87" s="330"/>
      <c r="G87" s="330"/>
      <c r="H87" s="330"/>
      <c r="I87" s="330"/>
    </row>
    <row r="89" spans="5:9" ht="22.5" x14ac:dyDescent="0.2">
      <c r="E89" s="568" t="s">
        <v>845</v>
      </c>
      <c r="F89" s="570"/>
      <c r="G89" s="325" t="s">
        <v>28</v>
      </c>
      <c r="H89" s="325" t="s">
        <v>29</v>
      </c>
      <c r="I89" s="19" t="s">
        <v>60</v>
      </c>
    </row>
    <row r="90" spans="5:9" ht="22.5" x14ac:dyDescent="0.2">
      <c r="E90" s="621" t="s">
        <v>907</v>
      </c>
      <c r="F90" s="622"/>
      <c r="G90" s="170" t="s">
        <v>908</v>
      </c>
      <c r="H90" s="410" t="s">
        <v>779</v>
      </c>
      <c r="I90" s="411">
        <v>5</v>
      </c>
    </row>
    <row r="91" spans="5:9" ht="22.5" x14ac:dyDescent="0.2">
      <c r="E91" s="623" t="s">
        <v>909</v>
      </c>
      <c r="F91" s="624"/>
      <c r="G91" s="170" t="s">
        <v>910</v>
      </c>
      <c r="H91" s="410" t="s">
        <v>645</v>
      </c>
      <c r="I91" s="411">
        <v>1</v>
      </c>
    </row>
    <row r="92" spans="5:9" x14ac:dyDescent="0.2">
      <c r="E92" s="350"/>
      <c r="F92" s="350"/>
      <c r="G92" s="198"/>
      <c r="H92" s="426"/>
      <c r="I92" s="427"/>
    </row>
    <row r="93" spans="5:9" ht="13.5" customHeight="1" thickBot="1" x14ac:dyDescent="0.25">
      <c r="E93" s="20" t="s">
        <v>32</v>
      </c>
      <c r="G93" s="8"/>
      <c r="H93" s="8"/>
      <c r="I93" s="8"/>
    </row>
    <row r="94" spans="5:9" ht="84.75" customHeight="1" thickBot="1" x14ac:dyDescent="0.25">
      <c r="E94" s="425" t="s">
        <v>62</v>
      </c>
      <c r="F94" s="511" t="s">
        <v>911</v>
      </c>
      <c r="G94" s="511"/>
      <c r="H94" s="511"/>
      <c r="I94" s="512"/>
    </row>
    <row r="95" spans="5:9" ht="15" customHeight="1" thickBot="1" x14ac:dyDescent="0.25"/>
    <row r="96" spans="5:9" ht="84.75" customHeight="1" thickBot="1" x14ac:dyDescent="0.25">
      <c r="E96" s="425" t="s">
        <v>885</v>
      </c>
      <c r="F96" s="510" t="s">
        <v>912</v>
      </c>
      <c r="G96" s="511"/>
      <c r="H96" s="511"/>
      <c r="I96" s="512"/>
    </row>
    <row r="99" spans="5:9" ht="22.5" x14ac:dyDescent="0.2">
      <c r="E99" s="568" t="s">
        <v>913</v>
      </c>
      <c r="F99" s="570"/>
      <c r="G99" s="325" t="s">
        <v>28</v>
      </c>
      <c r="H99" s="325" t="s">
        <v>29</v>
      </c>
      <c r="I99" s="19" t="s">
        <v>60</v>
      </c>
    </row>
    <row r="100" spans="5:9" x14ac:dyDescent="0.2">
      <c r="E100" s="621" t="s">
        <v>914</v>
      </c>
      <c r="F100" s="622"/>
      <c r="G100" s="429" t="s">
        <v>915</v>
      </c>
      <c r="H100" s="631" t="s">
        <v>643</v>
      </c>
      <c r="I100" s="633">
        <v>1</v>
      </c>
    </row>
    <row r="101" spans="5:9" x14ac:dyDescent="0.2">
      <c r="E101" s="623" t="s">
        <v>916</v>
      </c>
      <c r="F101" s="624"/>
      <c r="G101" s="430" t="s">
        <v>917</v>
      </c>
      <c r="H101" s="632"/>
      <c r="I101" s="634"/>
    </row>
    <row r="103" spans="5:9" ht="13.5" thickBot="1" x14ac:dyDescent="0.25">
      <c r="E103" s="20" t="s">
        <v>32</v>
      </c>
      <c r="G103" s="8"/>
      <c r="H103" s="8"/>
      <c r="I103" s="8"/>
    </row>
    <row r="104" spans="5:9" ht="84.75" thickBot="1" x14ac:dyDescent="0.25">
      <c r="E104" s="425" t="s">
        <v>62</v>
      </c>
      <c r="F104" s="511" t="s">
        <v>918</v>
      </c>
      <c r="G104" s="511"/>
      <c r="H104" s="511"/>
      <c r="I104" s="512"/>
    </row>
    <row r="106" spans="5:9" ht="13.5" thickBot="1" x14ac:dyDescent="0.25"/>
    <row r="107" spans="5:9" ht="24.75" thickBot="1" x14ac:dyDescent="0.25">
      <c r="E107" s="425" t="s">
        <v>885</v>
      </c>
      <c r="F107" s="510" t="s">
        <v>919</v>
      </c>
      <c r="G107" s="511"/>
      <c r="H107" s="511"/>
      <c r="I107" s="512"/>
    </row>
    <row r="110" spans="5:9" ht="22.5" x14ac:dyDescent="0.2">
      <c r="E110" s="568" t="s">
        <v>853</v>
      </c>
      <c r="F110" s="570"/>
      <c r="G110" s="325" t="s">
        <v>28</v>
      </c>
      <c r="H110" s="325" t="s">
        <v>29</v>
      </c>
      <c r="I110" s="19" t="s">
        <v>60</v>
      </c>
    </row>
    <row r="111" spans="5:9" ht="12.75" customHeight="1" x14ac:dyDescent="0.2">
      <c r="E111" s="621" t="s">
        <v>920</v>
      </c>
      <c r="F111" s="622"/>
      <c r="G111" s="625" t="s">
        <v>921</v>
      </c>
      <c r="H111" s="627" t="s">
        <v>892</v>
      </c>
      <c r="I111" s="629">
        <v>4</v>
      </c>
    </row>
    <row r="112" spans="5:9" ht="12.75" customHeight="1" x14ac:dyDescent="0.2">
      <c r="E112" s="623"/>
      <c r="F112" s="624"/>
      <c r="G112" s="626"/>
      <c r="H112" s="628"/>
      <c r="I112" s="630"/>
    </row>
    <row r="114" spans="5:9" ht="13.5" thickBot="1" x14ac:dyDescent="0.25">
      <c r="E114" s="20" t="s">
        <v>32</v>
      </c>
      <c r="G114" s="8"/>
      <c r="H114" s="8"/>
      <c r="I114" s="8"/>
    </row>
    <row r="115" spans="5:9" ht="84.75" customHeight="1" thickBot="1" x14ac:dyDescent="0.25">
      <c r="E115" s="425" t="s">
        <v>62</v>
      </c>
      <c r="F115" s="511" t="s">
        <v>922</v>
      </c>
      <c r="G115" s="511"/>
      <c r="H115" s="511"/>
      <c r="I115" s="512"/>
    </row>
    <row r="116" spans="5:9" ht="13.5" thickBot="1" x14ac:dyDescent="0.25"/>
    <row r="117" spans="5:9" ht="24.75" thickBot="1" x14ac:dyDescent="0.25">
      <c r="E117" s="425" t="s">
        <v>885</v>
      </c>
      <c r="F117" s="510" t="s">
        <v>923</v>
      </c>
      <c r="G117" s="511"/>
      <c r="H117" s="511"/>
      <c r="I117" s="512"/>
    </row>
    <row r="120" spans="5:9" x14ac:dyDescent="0.2">
      <c r="E120" s="8"/>
      <c r="F120" s="8"/>
    </row>
    <row r="121" spans="5:9" x14ac:dyDescent="0.2">
      <c r="E121" s="20"/>
      <c r="G121" s="8"/>
      <c r="H121" s="8"/>
      <c r="I121" s="8"/>
    </row>
  </sheetData>
  <mergeCells count="49">
    <mergeCell ref="C9:F9"/>
    <mergeCell ref="D3:F3"/>
    <mergeCell ref="D4:F4"/>
    <mergeCell ref="D5:F5"/>
    <mergeCell ref="C7:F7"/>
    <mergeCell ref="C8:F8"/>
    <mergeCell ref="E61:F61"/>
    <mergeCell ref="C11:D11"/>
    <mergeCell ref="C12:D12"/>
    <mergeCell ref="C13:D13"/>
    <mergeCell ref="C14:D14"/>
    <mergeCell ref="C16:F16"/>
    <mergeCell ref="C17:F17"/>
    <mergeCell ref="E48:F48"/>
    <mergeCell ref="E49:F53"/>
    <mergeCell ref="F55:I55"/>
    <mergeCell ref="F57:I57"/>
    <mergeCell ref="E60:F60"/>
    <mergeCell ref="F65:I65"/>
    <mergeCell ref="F67:I67"/>
    <mergeCell ref="E70:F70"/>
    <mergeCell ref="E71:F71"/>
    <mergeCell ref="G71:G72"/>
    <mergeCell ref="H71:H72"/>
    <mergeCell ref="I71:I72"/>
    <mergeCell ref="E100:F100"/>
    <mergeCell ref="H100:H101"/>
    <mergeCell ref="I100:I101"/>
    <mergeCell ref="E101:F101"/>
    <mergeCell ref="F75:I75"/>
    <mergeCell ref="F77:I77"/>
    <mergeCell ref="E80:F80"/>
    <mergeCell ref="F84:I84"/>
    <mergeCell ref="F86:I86"/>
    <mergeCell ref="E89:F89"/>
    <mergeCell ref="E90:F90"/>
    <mergeCell ref="E91:F91"/>
    <mergeCell ref="F94:I94"/>
    <mergeCell ref="F96:I96"/>
    <mergeCell ref="E99:F99"/>
    <mergeCell ref="F115:I115"/>
    <mergeCell ref="F117:I117"/>
    <mergeCell ref="F104:I104"/>
    <mergeCell ref="F107:I107"/>
    <mergeCell ref="E110:F110"/>
    <mergeCell ref="E111:F112"/>
    <mergeCell ref="G111:G112"/>
    <mergeCell ref="H111:H112"/>
    <mergeCell ref="I111:I112"/>
  </mergeCells>
  <pageMargins left="0.74803149606299213" right="0.74803149606299213" top="0.98425196850393704" bottom="0.98425196850393704" header="0.51181102362204722" footer="0.51181102362204722"/>
  <pageSetup paperSize="9" scale="74" orientation="landscape" r:id="rId1"/>
  <headerFooter alignWithMargins="0"/>
  <rowBreaks count="1" manualBreakCount="1">
    <brk id="44" max="8"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topLeftCell="E49" workbookViewId="0">
      <selection activeCell="A30" sqref="A30:XFD30"/>
    </sheetView>
  </sheetViews>
  <sheetFormatPr defaultRowHeight="12.75" x14ac:dyDescent="0.2"/>
  <cols>
    <col min="1" max="1" width="34.42578125" hidden="1" customWidth="1"/>
    <col min="2" max="2" width="2.140625" hidden="1" customWidth="1"/>
    <col min="3" max="4" width="0" hidden="1" customWidth="1"/>
    <col min="5" max="5" width="20.140625" customWidth="1"/>
    <col min="6" max="6" width="4.5703125" customWidth="1"/>
    <col min="7" max="7" width="6.5703125" customWidth="1"/>
    <col min="8" max="8" width="23.85546875" customWidth="1"/>
    <col min="9" max="9" width="14.28515625" customWidth="1"/>
    <col min="10" max="10" width="21.140625" customWidth="1"/>
    <col min="11" max="11" width="13.7109375"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26"/>
      <c r="J3" s="327"/>
      <c r="K3" s="34"/>
    </row>
    <row r="4" spans="1:11" ht="13.5" thickBot="1" x14ac:dyDescent="0.25">
      <c r="A4" s="31"/>
      <c r="B4" s="6"/>
      <c r="C4" s="6"/>
      <c r="D4" s="32"/>
      <c r="E4" s="384" t="s">
        <v>3</v>
      </c>
      <c r="F4" s="2"/>
      <c r="G4" s="328">
        <v>8</v>
      </c>
      <c r="H4" s="329" t="s">
        <v>37</v>
      </c>
      <c r="I4" s="323"/>
      <c r="J4" s="324"/>
      <c r="K4" s="32"/>
    </row>
    <row r="5" spans="1:11" ht="13.5" thickBot="1" x14ac:dyDescent="0.25">
      <c r="A5" s="31"/>
      <c r="B5" s="6"/>
      <c r="C5" s="6"/>
      <c r="D5" s="32"/>
      <c r="E5" s="385" t="s">
        <v>4</v>
      </c>
      <c r="F5" s="2"/>
      <c r="G5" s="664" t="s">
        <v>924</v>
      </c>
      <c r="H5" s="515"/>
      <c r="I5" s="515"/>
      <c r="J5" s="665"/>
      <c r="K5" s="32"/>
    </row>
    <row r="6" spans="1:11" ht="13.5" thickBot="1" x14ac:dyDescent="0.25">
      <c r="A6" s="33"/>
      <c r="B6" s="6"/>
      <c r="C6" s="32"/>
      <c r="D6" s="32"/>
      <c r="E6" s="4"/>
      <c r="F6" s="2"/>
      <c r="G6" s="431"/>
      <c r="H6" s="431"/>
      <c r="I6" s="431"/>
      <c r="J6" s="431"/>
      <c r="K6" s="32"/>
    </row>
    <row r="7" spans="1:11" ht="13.5" thickBot="1" x14ac:dyDescent="0.25">
      <c r="A7" s="31"/>
      <c r="B7" s="6"/>
      <c r="C7" s="32"/>
      <c r="D7" s="32"/>
      <c r="E7" s="384" t="s">
        <v>5</v>
      </c>
      <c r="F7" s="2"/>
      <c r="G7" s="514" t="s">
        <v>925</v>
      </c>
      <c r="H7" s="515"/>
      <c r="I7" s="515"/>
      <c r="J7" s="343"/>
      <c r="K7" s="32"/>
    </row>
    <row r="8" spans="1:11" ht="13.5" thickBot="1" x14ac:dyDescent="0.25">
      <c r="A8" s="31"/>
      <c r="B8" s="6"/>
      <c r="C8" s="32"/>
      <c r="D8" s="32"/>
      <c r="E8" s="385" t="s">
        <v>36</v>
      </c>
      <c r="F8" s="2"/>
      <c r="G8" s="514" t="s">
        <v>926</v>
      </c>
      <c r="H8" s="515"/>
      <c r="I8" s="515"/>
      <c r="J8" s="343"/>
      <c r="K8" s="32"/>
    </row>
    <row r="9" spans="1:11" ht="13.5" thickBot="1" x14ac:dyDescent="0.25">
      <c r="A9" s="31"/>
      <c r="B9" s="6"/>
      <c r="C9" s="32"/>
      <c r="D9" s="32"/>
      <c r="E9" s="385" t="s">
        <v>6</v>
      </c>
      <c r="F9" s="2"/>
      <c r="G9" s="514" t="s">
        <v>927</v>
      </c>
      <c r="H9" s="515"/>
      <c r="I9" s="515"/>
      <c r="J9" s="343"/>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386" t="s">
        <v>7</v>
      </c>
      <c r="F12" s="2"/>
      <c r="G12" s="662">
        <v>524.15</v>
      </c>
      <c r="H12" s="663"/>
      <c r="I12" s="2"/>
      <c r="J12" s="2"/>
    </row>
    <row r="13" spans="1:11" ht="13.5" thickBot="1" x14ac:dyDescent="0.25">
      <c r="A13" s="31"/>
      <c r="B13" s="6"/>
      <c r="C13" s="32"/>
      <c r="D13" s="32"/>
      <c r="E13" s="384" t="s">
        <v>8</v>
      </c>
      <c r="F13" s="2"/>
      <c r="G13" s="662">
        <v>550.71600000000001</v>
      </c>
      <c r="H13" s="663"/>
      <c r="I13" s="2"/>
      <c r="J13" s="2"/>
    </row>
    <row r="14" spans="1:11" ht="13.5" thickBot="1" x14ac:dyDescent="0.25">
      <c r="A14" s="31"/>
      <c r="B14" s="6"/>
      <c r="C14" s="32"/>
      <c r="D14" s="32"/>
      <c r="E14" s="385" t="s">
        <v>9</v>
      </c>
      <c r="F14" s="2"/>
      <c r="G14" s="662">
        <v>544.83199999999999</v>
      </c>
      <c r="H14" s="663"/>
      <c r="I14" s="2"/>
      <c r="J14" s="2"/>
    </row>
    <row r="15" spans="1:11" ht="7.5" customHeight="1" thickBot="1" x14ac:dyDescent="0.25">
      <c r="A15" s="5"/>
      <c r="B15" s="6"/>
      <c r="C15" s="32"/>
      <c r="D15" s="32"/>
      <c r="E15" s="5"/>
      <c r="F15" s="2"/>
      <c r="G15" s="27"/>
      <c r="H15" s="27"/>
      <c r="I15" s="2"/>
      <c r="J15" s="2"/>
    </row>
    <row r="16" spans="1:11" s="7" customFormat="1" ht="13.5" thickBot="1" x14ac:dyDescent="0.25">
      <c r="A16" s="31"/>
      <c r="B16" s="6"/>
      <c r="C16" s="32"/>
      <c r="D16" s="32"/>
      <c r="E16" s="384" t="s">
        <v>10</v>
      </c>
      <c r="F16" s="6"/>
      <c r="G16" s="514" t="s">
        <v>928</v>
      </c>
      <c r="H16" s="515"/>
      <c r="I16" s="388">
        <v>42513</v>
      </c>
      <c r="J16" s="324"/>
      <c r="K16" s="27"/>
    </row>
    <row r="17" spans="1:11" ht="13.5" thickBot="1" x14ac:dyDescent="0.25">
      <c r="A17" s="31"/>
      <c r="B17" s="6"/>
      <c r="C17" s="32"/>
      <c r="D17" s="32"/>
      <c r="E17" s="385" t="s">
        <v>11</v>
      </c>
      <c r="F17" s="2"/>
      <c r="G17" s="514" t="s">
        <v>927</v>
      </c>
      <c r="H17" s="515"/>
      <c r="I17" s="388">
        <v>42513</v>
      </c>
      <c r="J17" s="324"/>
      <c r="K17" s="27"/>
    </row>
    <row r="18" spans="1:11" ht="6.75" customHeight="1" x14ac:dyDescent="0.2">
      <c r="B18" s="2"/>
    </row>
    <row r="19" spans="1:11" ht="15.75" x14ac:dyDescent="0.25">
      <c r="A19" s="499" t="s">
        <v>12</v>
      </c>
      <c r="B19" s="499"/>
      <c r="C19" s="499"/>
      <c r="D19" s="499"/>
      <c r="E19" s="499"/>
      <c r="F19" s="499"/>
      <c r="G19" s="499"/>
      <c r="H19" s="499"/>
      <c r="I19" s="499"/>
      <c r="J19" s="499"/>
    </row>
    <row r="20" spans="1:11" ht="9" customHeight="1"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v>550716</v>
      </c>
      <c r="J22" s="114">
        <v>544832.65</v>
      </c>
    </row>
    <row r="23" spans="1:11" s="8" customFormat="1" ht="11.25" x14ac:dyDescent="0.2">
      <c r="E23" s="14"/>
      <c r="F23" s="14">
        <v>610</v>
      </c>
      <c r="G23" s="14"/>
      <c r="H23" s="14" t="s">
        <v>40</v>
      </c>
      <c r="I23" s="68">
        <v>327855</v>
      </c>
      <c r="J23" s="68">
        <v>327855</v>
      </c>
    </row>
    <row r="24" spans="1:11" s="8" customFormat="1" ht="11.25" x14ac:dyDescent="0.2">
      <c r="E24" s="15"/>
      <c r="F24" s="15">
        <v>620</v>
      </c>
      <c r="G24" s="15"/>
      <c r="H24" s="15" t="s">
        <v>41</v>
      </c>
      <c r="I24" s="72">
        <v>115976</v>
      </c>
      <c r="J24" s="72">
        <v>115976</v>
      </c>
    </row>
    <row r="25" spans="1:11" s="8" customFormat="1" ht="11.25" x14ac:dyDescent="0.2">
      <c r="E25" s="15"/>
      <c r="F25" s="15">
        <v>630</v>
      </c>
      <c r="G25" s="15"/>
      <c r="H25" s="15" t="s">
        <v>59</v>
      </c>
      <c r="I25" s="72">
        <v>87029</v>
      </c>
      <c r="J25" s="72">
        <v>82939.009999999995</v>
      </c>
    </row>
    <row r="26" spans="1:11" s="8" customFormat="1" ht="11.25" x14ac:dyDescent="0.2">
      <c r="E26" s="15"/>
      <c r="F26" s="15">
        <v>640</v>
      </c>
      <c r="G26" s="15"/>
      <c r="H26" s="15" t="s">
        <v>869</v>
      </c>
      <c r="I26" s="72">
        <v>19856</v>
      </c>
      <c r="J26" s="72">
        <v>18062.64</v>
      </c>
    </row>
    <row r="27" spans="1:11" s="8" customFormat="1" ht="12" thickBot="1" x14ac:dyDescent="0.25">
      <c r="E27" s="16"/>
      <c r="F27" s="16"/>
      <c r="G27" s="16"/>
      <c r="H27" s="16"/>
      <c r="I27" s="16"/>
      <c r="J27" s="16"/>
    </row>
    <row r="28" spans="1:11" s="8" customFormat="1" ht="12" thickBot="1" x14ac:dyDescent="0.25">
      <c r="E28" s="11" t="s">
        <v>20</v>
      </c>
      <c r="F28" s="12"/>
      <c r="G28" s="12"/>
      <c r="H28" s="12"/>
      <c r="I28" s="67">
        <v>0</v>
      </c>
      <c r="J28" s="114">
        <v>0</v>
      </c>
    </row>
    <row r="29" spans="1:11" s="8" customFormat="1" ht="12" thickBot="1" x14ac:dyDescent="0.25">
      <c r="E29" s="14"/>
      <c r="F29" s="14"/>
      <c r="G29" s="14"/>
      <c r="H29" s="14"/>
      <c r="I29" s="14"/>
      <c r="J29" s="14"/>
    </row>
    <row r="30" spans="1:11" s="8" customFormat="1" ht="12" thickBot="1" x14ac:dyDescent="0.25">
      <c r="E30" s="17" t="s">
        <v>21</v>
      </c>
      <c r="F30" s="12"/>
      <c r="G30" s="12"/>
      <c r="H30" s="12"/>
      <c r="I30" s="67">
        <f>SUM(I23:I29)</f>
        <v>550716</v>
      </c>
      <c r="J30" s="114">
        <f>SUM(J23:J29)</f>
        <v>544832.65</v>
      </c>
    </row>
    <row r="31" spans="1:11" s="8" customFormat="1" ht="11.25" x14ac:dyDescent="0.2"/>
    <row r="32" spans="1:11" s="8" customFormat="1" ht="12" thickBot="1" x14ac:dyDescent="0.25">
      <c r="E32" s="9" t="s">
        <v>22</v>
      </c>
      <c r="F32" s="581" t="s">
        <v>14</v>
      </c>
      <c r="G32" s="582"/>
      <c r="H32" s="10" t="s">
        <v>23</v>
      </c>
      <c r="I32" s="10" t="s">
        <v>17</v>
      </c>
      <c r="J32" s="10" t="s">
        <v>18</v>
      </c>
    </row>
    <row r="33" spans="1:11" s="8" customFormat="1" ht="12" thickBot="1" x14ac:dyDescent="0.25">
      <c r="E33" s="11" t="s">
        <v>24</v>
      </c>
      <c r="F33" s="583"/>
      <c r="G33" s="584"/>
      <c r="H33" s="12"/>
      <c r="I33" s="12"/>
      <c r="J33" s="13"/>
    </row>
    <row r="34" spans="1:11" s="8" customFormat="1" ht="11.25" x14ac:dyDescent="0.2">
      <c r="E34" s="14"/>
      <c r="F34" s="585">
        <v>210</v>
      </c>
      <c r="G34" s="586"/>
      <c r="H34" s="14" t="s">
        <v>929</v>
      </c>
      <c r="I34" s="68">
        <v>1955</v>
      </c>
      <c r="J34" s="68">
        <v>1955</v>
      </c>
    </row>
    <row r="35" spans="1:11" s="8" customFormat="1" ht="11.25" x14ac:dyDescent="0.2">
      <c r="E35" s="15"/>
      <c r="F35" s="617">
        <v>290</v>
      </c>
      <c r="G35" s="618"/>
      <c r="H35" s="15" t="s">
        <v>930</v>
      </c>
      <c r="I35" s="72">
        <v>1339.68</v>
      </c>
      <c r="J35" s="72">
        <v>1339.68</v>
      </c>
    </row>
    <row r="36" spans="1:11" s="8" customFormat="1" ht="12" thickBot="1" x14ac:dyDescent="0.25">
      <c r="E36" s="15"/>
      <c r="F36" s="617">
        <v>310</v>
      </c>
      <c r="G36" s="618"/>
      <c r="H36" s="15" t="s">
        <v>931</v>
      </c>
      <c r="I36" s="15">
        <v>1139.18</v>
      </c>
      <c r="J36" s="72">
        <v>1139.18</v>
      </c>
    </row>
    <row r="37" spans="1:11" s="8" customFormat="1" ht="12" thickBot="1" x14ac:dyDescent="0.25">
      <c r="E37" s="11" t="s">
        <v>25</v>
      </c>
      <c r="F37" s="583"/>
      <c r="G37" s="584"/>
      <c r="H37" s="12"/>
      <c r="I37" s="67">
        <v>0</v>
      </c>
      <c r="J37" s="114">
        <v>0</v>
      </c>
    </row>
    <row r="38" spans="1:11" s="8" customFormat="1" ht="12" thickBot="1" x14ac:dyDescent="0.25">
      <c r="E38" s="14"/>
      <c r="F38" s="585"/>
      <c r="G38" s="586"/>
      <c r="H38" s="14"/>
      <c r="I38" s="14"/>
      <c r="J38" s="14"/>
    </row>
    <row r="39" spans="1:11" s="8" customFormat="1" ht="12" thickBot="1" x14ac:dyDescent="0.25">
      <c r="E39" s="17" t="s">
        <v>21</v>
      </c>
      <c r="F39" s="583"/>
      <c r="G39" s="584"/>
      <c r="H39" s="12"/>
      <c r="I39" s="67">
        <f>SUM(I34:I38)</f>
        <v>4433.8600000000006</v>
      </c>
      <c r="J39" s="114">
        <f>SUM(J34:J38)</f>
        <v>4433.8600000000006</v>
      </c>
    </row>
    <row r="40" spans="1:11" s="8" customFormat="1" ht="3.75" customHeight="1" x14ac:dyDescent="0.2">
      <c r="A40"/>
      <c r="B40"/>
      <c r="C40"/>
      <c r="D40"/>
      <c r="E40"/>
      <c r="F40"/>
      <c r="G40"/>
      <c r="H40"/>
      <c r="I40"/>
      <c r="J40"/>
      <c r="K40"/>
    </row>
    <row r="41" spans="1:11" ht="15.75" x14ac:dyDescent="0.25">
      <c r="A41" s="499" t="s">
        <v>26</v>
      </c>
      <c r="B41" s="499"/>
      <c r="C41" s="499"/>
      <c r="D41" s="499"/>
      <c r="E41" s="499"/>
      <c r="F41" s="499"/>
      <c r="G41" s="499"/>
      <c r="H41" s="499"/>
      <c r="I41" s="499"/>
      <c r="J41" s="499"/>
    </row>
    <row r="42" spans="1:11" ht="8.25" customHeight="1" x14ac:dyDescent="0.2">
      <c r="A42" s="18"/>
    </row>
    <row r="43" spans="1:11" ht="22.5" x14ac:dyDescent="0.2">
      <c r="A43" s="8"/>
      <c r="B43" s="8"/>
      <c r="C43" s="8"/>
      <c r="D43" s="8"/>
      <c r="E43" s="574" t="s">
        <v>27</v>
      </c>
      <c r="F43" s="575"/>
      <c r="G43" s="576"/>
      <c r="H43" s="333" t="s">
        <v>28</v>
      </c>
      <c r="I43" s="339" t="s">
        <v>29</v>
      </c>
      <c r="J43" s="432" t="s">
        <v>932</v>
      </c>
      <c r="K43" s="47"/>
    </row>
    <row r="44" spans="1:11" ht="27" customHeight="1" x14ac:dyDescent="0.2">
      <c r="A44" s="8"/>
      <c r="B44" s="8"/>
      <c r="C44" s="8"/>
      <c r="D44" s="8"/>
      <c r="E44" s="653" t="s">
        <v>933</v>
      </c>
      <c r="F44" s="654"/>
      <c r="G44" s="655"/>
      <c r="H44" s="334" t="s">
        <v>934</v>
      </c>
      <c r="I44" s="55">
        <v>1</v>
      </c>
      <c r="J44" s="433">
        <v>1</v>
      </c>
      <c r="K44" s="434"/>
    </row>
    <row r="45" spans="1:11" ht="22.5" x14ac:dyDescent="0.2">
      <c r="A45" s="8"/>
      <c r="B45" s="8"/>
      <c r="C45" s="8"/>
      <c r="D45" s="8"/>
      <c r="E45" s="656"/>
      <c r="F45" s="657"/>
      <c r="G45" s="658"/>
      <c r="H45" s="334" t="s">
        <v>935</v>
      </c>
      <c r="I45" s="55">
        <v>1</v>
      </c>
      <c r="J45" s="433">
        <v>1</v>
      </c>
      <c r="K45" s="434"/>
    </row>
    <row r="46" spans="1:11" ht="22.5" x14ac:dyDescent="0.2">
      <c r="A46" s="8"/>
      <c r="B46" s="8"/>
      <c r="C46" s="8"/>
      <c r="D46" s="8"/>
      <c r="E46" s="656"/>
      <c r="F46" s="657"/>
      <c r="G46" s="658"/>
      <c r="H46" s="334" t="s">
        <v>936</v>
      </c>
      <c r="I46" s="55">
        <v>0.9</v>
      </c>
      <c r="J46" s="435">
        <v>0.84209999999999996</v>
      </c>
      <c r="K46" s="436"/>
    </row>
    <row r="47" spans="1:11" ht="22.5" x14ac:dyDescent="0.2">
      <c r="A47" s="8"/>
      <c r="B47" s="8"/>
      <c r="C47" s="8"/>
      <c r="D47" s="8"/>
      <c r="E47" s="656"/>
      <c r="F47" s="657"/>
      <c r="G47" s="658"/>
      <c r="H47" s="334" t="s">
        <v>937</v>
      </c>
      <c r="I47" s="55">
        <v>0.6</v>
      </c>
      <c r="J47" s="435">
        <v>0.57630000000000003</v>
      </c>
      <c r="K47" s="436"/>
    </row>
    <row r="48" spans="1:11" ht="22.5" x14ac:dyDescent="0.2">
      <c r="A48" s="8"/>
      <c r="B48" s="8"/>
      <c r="C48" s="8"/>
      <c r="D48" s="8"/>
      <c r="E48" s="656"/>
      <c r="F48" s="657"/>
      <c r="G48" s="658"/>
      <c r="H48" s="334" t="s">
        <v>938</v>
      </c>
      <c r="I48" s="55">
        <v>1</v>
      </c>
      <c r="J48" s="433">
        <v>1</v>
      </c>
      <c r="K48" s="434"/>
    </row>
    <row r="49" spans="1:11" x14ac:dyDescent="0.2">
      <c r="A49" s="8"/>
      <c r="B49" s="8"/>
      <c r="C49" s="8"/>
      <c r="D49" s="8"/>
      <c r="E49" s="659"/>
      <c r="F49" s="660"/>
      <c r="G49" s="661"/>
      <c r="H49" s="334" t="s">
        <v>939</v>
      </c>
      <c r="I49" s="55">
        <v>0.95</v>
      </c>
      <c r="J49" s="435">
        <v>0.96279999999999999</v>
      </c>
      <c r="K49" s="436"/>
    </row>
    <row r="50" spans="1:11" ht="17.25" customHeight="1" x14ac:dyDescent="0.2">
      <c r="A50" s="8"/>
      <c r="B50" s="8"/>
      <c r="C50" s="8"/>
      <c r="D50" s="8"/>
      <c r="E50" s="498" t="s">
        <v>940</v>
      </c>
      <c r="F50" s="498"/>
      <c r="G50" s="498"/>
      <c r="H50" s="334" t="s">
        <v>941</v>
      </c>
      <c r="I50" s="88">
        <v>340</v>
      </c>
      <c r="J50" s="437">
        <v>350</v>
      </c>
      <c r="K50" s="438"/>
    </row>
    <row r="51" spans="1:11" x14ac:dyDescent="0.2">
      <c r="A51" s="8"/>
      <c r="B51" s="8"/>
      <c r="C51" s="8"/>
      <c r="D51" s="8"/>
      <c r="E51" s="498"/>
      <c r="F51" s="498"/>
      <c r="G51" s="498"/>
      <c r="H51" s="334" t="s">
        <v>942</v>
      </c>
      <c r="I51" s="88">
        <v>18</v>
      </c>
      <c r="J51" s="437">
        <v>18</v>
      </c>
      <c r="K51" s="438"/>
    </row>
    <row r="52" spans="1:11" ht="20.25" customHeight="1" x14ac:dyDescent="0.2">
      <c r="A52" s="8"/>
      <c r="B52" s="8"/>
      <c r="C52" s="8"/>
      <c r="D52" s="8"/>
      <c r="E52" s="498"/>
      <c r="F52" s="498"/>
      <c r="G52" s="498"/>
      <c r="H52" s="334" t="s">
        <v>943</v>
      </c>
      <c r="I52" s="437" t="s">
        <v>944</v>
      </c>
      <c r="J52" s="437" t="s">
        <v>945</v>
      </c>
      <c r="K52" s="438"/>
    </row>
    <row r="53" spans="1:11" ht="9" customHeight="1" x14ac:dyDescent="0.2">
      <c r="A53" s="8"/>
      <c r="B53" s="8"/>
      <c r="C53" s="8"/>
      <c r="D53" s="8"/>
      <c r="E53" s="372"/>
      <c r="F53" s="372"/>
      <c r="G53" s="372"/>
      <c r="H53" s="372"/>
      <c r="I53" s="439"/>
      <c r="J53" s="440"/>
      <c r="K53" s="441"/>
    </row>
    <row r="54" spans="1:11" ht="12.75" customHeight="1" x14ac:dyDescent="0.2">
      <c r="A54" s="8"/>
      <c r="B54" s="8"/>
      <c r="C54" s="8"/>
      <c r="D54" s="8"/>
      <c r="E54" s="550" t="s">
        <v>946</v>
      </c>
      <c r="F54" s="550"/>
      <c r="G54" s="550"/>
      <c r="H54" s="550"/>
      <c r="I54" s="550"/>
      <c r="J54" s="550"/>
      <c r="K54" s="442"/>
    </row>
    <row r="55" spans="1:11" ht="40.5" customHeight="1" x14ac:dyDescent="0.2">
      <c r="A55" s="8"/>
      <c r="B55" s="8"/>
      <c r="C55" s="8"/>
      <c r="D55" s="8"/>
      <c r="E55" s="550"/>
      <c r="F55" s="550"/>
      <c r="G55" s="550"/>
      <c r="H55" s="550"/>
      <c r="I55" s="550"/>
      <c r="J55" s="550"/>
      <c r="K55" s="442"/>
    </row>
    <row r="56" spans="1:11" s="8" customFormat="1" ht="11.25" x14ac:dyDescent="0.2">
      <c r="E56" s="652"/>
      <c r="F56" s="652"/>
      <c r="G56" s="652"/>
      <c r="H56" s="443"/>
      <c r="I56" s="443"/>
      <c r="J56" s="443"/>
      <c r="K56" s="443"/>
    </row>
    <row r="57" spans="1:11" s="8" customFormat="1" ht="20.25" customHeight="1" x14ac:dyDescent="0.2">
      <c r="A57"/>
      <c r="B57"/>
      <c r="C57"/>
      <c r="D57"/>
      <c r="E57"/>
      <c r="F57"/>
      <c r="G57"/>
      <c r="H57"/>
      <c r="I57"/>
      <c r="J57"/>
      <c r="K57"/>
    </row>
    <row r="58" spans="1:11" ht="13.5" thickBot="1" x14ac:dyDescent="0.25">
      <c r="E58" s="20" t="s">
        <v>32</v>
      </c>
    </row>
    <row r="59" spans="1:11" ht="120.75" customHeight="1" thickBot="1" x14ac:dyDescent="0.25">
      <c r="E59" s="503" t="s">
        <v>947</v>
      </c>
      <c r="F59" s="504"/>
      <c r="G59" s="504"/>
      <c r="H59" s="504"/>
      <c r="I59" s="504"/>
      <c r="J59" s="506"/>
    </row>
    <row r="60" spans="1:11" ht="15.75" customHeight="1" thickBot="1" x14ac:dyDescent="0.25">
      <c r="E60" s="535" t="s">
        <v>948</v>
      </c>
      <c r="F60" s="536"/>
      <c r="G60" s="536"/>
      <c r="H60" s="536"/>
      <c r="I60" s="536"/>
      <c r="J60" s="538"/>
    </row>
    <row r="61" spans="1:11" ht="51" customHeight="1" x14ac:dyDescent="0.2"/>
  </sheetData>
  <mergeCells count="28">
    <mergeCell ref="G11:H11"/>
    <mergeCell ref="A1:J1"/>
    <mergeCell ref="G5:J5"/>
    <mergeCell ref="G7:I7"/>
    <mergeCell ref="G8:I8"/>
    <mergeCell ref="G9:I9"/>
    <mergeCell ref="F37:G37"/>
    <mergeCell ref="G12:H12"/>
    <mergeCell ref="G13:H13"/>
    <mergeCell ref="G14:H14"/>
    <mergeCell ref="G16:H16"/>
    <mergeCell ref="G17:H17"/>
    <mergeCell ref="A19:J19"/>
    <mergeCell ref="F32:G32"/>
    <mergeCell ref="F33:G33"/>
    <mergeCell ref="F34:G34"/>
    <mergeCell ref="F35:G35"/>
    <mergeCell ref="F36:G36"/>
    <mergeCell ref="E54:J55"/>
    <mergeCell ref="E56:G56"/>
    <mergeCell ref="E59:J59"/>
    <mergeCell ref="E60:J60"/>
    <mergeCell ref="F38:G38"/>
    <mergeCell ref="F39:G39"/>
    <mergeCell ref="A41:J41"/>
    <mergeCell ref="E43:G43"/>
    <mergeCell ref="E44:G49"/>
    <mergeCell ref="E50:G52"/>
  </mergeCells>
  <pageMargins left="0" right="0" top="0.15748031496062992" bottom="0.15748031496062992" header="0.31496062992125984" footer="0.31496062992125984"/>
  <pageSetup paperSize="9"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tabSelected="1" zoomScaleNormal="100" workbookViewId="0">
      <selection activeCell="G9" sqref="G9"/>
    </sheetView>
  </sheetViews>
  <sheetFormatPr defaultRowHeight="12.75" x14ac:dyDescent="0.2"/>
  <cols>
    <col min="1" max="1" width="35.140625" customWidth="1"/>
    <col min="2" max="2" width="2.140625" customWidth="1"/>
    <col min="5" max="5" width="24.85546875" bestFit="1" customWidth="1"/>
    <col min="7" max="7" width="30.7109375" customWidth="1"/>
    <col min="8" max="8" width="19.5703125" bestFit="1" customWidth="1"/>
    <col min="9" max="9" width="17.7109375" bestFit="1" customWidth="1"/>
    <col min="257" max="257" width="35.140625" customWidth="1"/>
    <col min="258" max="258" width="2.140625" customWidth="1"/>
    <col min="261" max="261" width="24.85546875" bestFit="1" customWidth="1"/>
    <col min="263" max="263" width="30.7109375" customWidth="1"/>
    <col min="264" max="264" width="19.5703125" bestFit="1" customWidth="1"/>
    <col min="265" max="265" width="17.7109375" bestFit="1" customWidth="1"/>
    <col min="513" max="513" width="35.140625" customWidth="1"/>
    <col min="514" max="514" width="2.140625" customWidth="1"/>
    <col min="517" max="517" width="24.85546875" bestFit="1" customWidth="1"/>
    <col min="519" max="519" width="30.7109375" customWidth="1"/>
    <col min="520" max="520" width="19.5703125" bestFit="1" customWidth="1"/>
    <col min="521" max="521" width="17.7109375" bestFit="1" customWidth="1"/>
    <col min="769" max="769" width="35.140625" customWidth="1"/>
    <col min="770" max="770" width="2.140625" customWidth="1"/>
    <col min="773" max="773" width="24.85546875" bestFit="1" customWidth="1"/>
    <col min="775" max="775" width="30.7109375" customWidth="1"/>
    <col min="776" max="776" width="19.5703125" bestFit="1" customWidth="1"/>
    <col min="777" max="777" width="17.7109375" bestFit="1" customWidth="1"/>
    <col min="1025" max="1025" width="35.140625" customWidth="1"/>
    <col min="1026" max="1026" width="2.140625" customWidth="1"/>
    <col min="1029" max="1029" width="24.85546875" bestFit="1" customWidth="1"/>
    <col min="1031" max="1031" width="30.7109375" customWidth="1"/>
    <col min="1032" max="1032" width="19.5703125" bestFit="1" customWidth="1"/>
    <col min="1033" max="1033" width="17.7109375" bestFit="1" customWidth="1"/>
    <col min="1281" max="1281" width="35.140625" customWidth="1"/>
    <col min="1282" max="1282" width="2.140625" customWidth="1"/>
    <col min="1285" max="1285" width="24.85546875" bestFit="1" customWidth="1"/>
    <col min="1287" max="1287" width="30.7109375" customWidth="1"/>
    <col min="1288" max="1288" width="19.5703125" bestFit="1" customWidth="1"/>
    <col min="1289" max="1289" width="17.7109375" bestFit="1" customWidth="1"/>
    <col min="1537" max="1537" width="35.140625" customWidth="1"/>
    <col min="1538" max="1538" width="2.140625" customWidth="1"/>
    <col min="1541" max="1541" width="24.85546875" bestFit="1" customWidth="1"/>
    <col min="1543" max="1543" width="30.7109375" customWidth="1"/>
    <col min="1544" max="1544" width="19.5703125" bestFit="1" customWidth="1"/>
    <col min="1545" max="1545" width="17.7109375" bestFit="1" customWidth="1"/>
    <col min="1793" max="1793" width="35.140625" customWidth="1"/>
    <col min="1794" max="1794" width="2.140625" customWidth="1"/>
    <col min="1797" max="1797" width="24.85546875" bestFit="1" customWidth="1"/>
    <col min="1799" max="1799" width="30.7109375" customWidth="1"/>
    <col min="1800" max="1800" width="19.5703125" bestFit="1" customWidth="1"/>
    <col min="1801" max="1801" width="17.7109375" bestFit="1" customWidth="1"/>
    <col min="2049" max="2049" width="35.140625" customWidth="1"/>
    <col min="2050" max="2050" width="2.140625" customWidth="1"/>
    <col min="2053" max="2053" width="24.85546875" bestFit="1" customWidth="1"/>
    <col min="2055" max="2055" width="30.7109375" customWidth="1"/>
    <col min="2056" max="2056" width="19.5703125" bestFit="1" customWidth="1"/>
    <col min="2057" max="2057" width="17.7109375" bestFit="1" customWidth="1"/>
    <col min="2305" max="2305" width="35.140625" customWidth="1"/>
    <col min="2306" max="2306" width="2.140625" customWidth="1"/>
    <col min="2309" max="2309" width="24.85546875" bestFit="1" customWidth="1"/>
    <col min="2311" max="2311" width="30.7109375" customWidth="1"/>
    <col min="2312" max="2312" width="19.5703125" bestFit="1" customWidth="1"/>
    <col min="2313" max="2313" width="17.7109375" bestFit="1" customWidth="1"/>
    <col min="2561" max="2561" width="35.140625" customWidth="1"/>
    <col min="2562" max="2562" width="2.140625" customWidth="1"/>
    <col min="2565" max="2565" width="24.85546875" bestFit="1" customWidth="1"/>
    <col min="2567" max="2567" width="30.7109375" customWidth="1"/>
    <col min="2568" max="2568" width="19.5703125" bestFit="1" customWidth="1"/>
    <col min="2569" max="2569" width="17.7109375" bestFit="1" customWidth="1"/>
    <col min="2817" max="2817" width="35.140625" customWidth="1"/>
    <col min="2818" max="2818" width="2.140625" customWidth="1"/>
    <col min="2821" max="2821" width="24.85546875" bestFit="1" customWidth="1"/>
    <col min="2823" max="2823" width="30.7109375" customWidth="1"/>
    <col min="2824" max="2824" width="19.5703125" bestFit="1" customWidth="1"/>
    <col min="2825" max="2825" width="17.7109375" bestFit="1" customWidth="1"/>
    <col min="3073" max="3073" width="35.140625" customWidth="1"/>
    <col min="3074" max="3074" width="2.140625" customWidth="1"/>
    <col min="3077" max="3077" width="24.85546875" bestFit="1" customWidth="1"/>
    <col min="3079" max="3079" width="30.7109375" customWidth="1"/>
    <col min="3080" max="3080" width="19.5703125" bestFit="1" customWidth="1"/>
    <col min="3081" max="3081" width="17.7109375" bestFit="1" customWidth="1"/>
    <col min="3329" max="3329" width="35.140625" customWidth="1"/>
    <col min="3330" max="3330" width="2.140625" customWidth="1"/>
    <col min="3333" max="3333" width="24.85546875" bestFit="1" customWidth="1"/>
    <col min="3335" max="3335" width="30.7109375" customWidth="1"/>
    <col min="3336" max="3336" width="19.5703125" bestFit="1" customWidth="1"/>
    <col min="3337" max="3337" width="17.7109375" bestFit="1" customWidth="1"/>
    <col min="3585" max="3585" width="35.140625" customWidth="1"/>
    <col min="3586" max="3586" width="2.140625" customWidth="1"/>
    <col min="3589" max="3589" width="24.85546875" bestFit="1" customWidth="1"/>
    <col min="3591" max="3591" width="30.7109375" customWidth="1"/>
    <col min="3592" max="3592" width="19.5703125" bestFit="1" customWidth="1"/>
    <col min="3593" max="3593" width="17.7109375" bestFit="1" customWidth="1"/>
    <col min="3841" max="3841" width="35.140625" customWidth="1"/>
    <col min="3842" max="3842" width="2.140625" customWidth="1"/>
    <col min="3845" max="3845" width="24.85546875" bestFit="1" customWidth="1"/>
    <col min="3847" max="3847" width="30.7109375" customWidth="1"/>
    <col min="3848" max="3848" width="19.5703125" bestFit="1" customWidth="1"/>
    <col min="3849" max="3849" width="17.7109375" bestFit="1" customWidth="1"/>
    <col min="4097" max="4097" width="35.140625" customWidth="1"/>
    <col min="4098" max="4098" width="2.140625" customWidth="1"/>
    <col min="4101" max="4101" width="24.85546875" bestFit="1" customWidth="1"/>
    <col min="4103" max="4103" width="30.7109375" customWidth="1"/>
    <col min="4104" max="4104" width="19.5703125" bestFit="1" customWidth="1"/>
    <col min="4105" max="4105" width="17.7109375" bestFit="1" customWidth="1"/>
    <col min="4353" max="4353" width="35.140625" customWidth="1"/>
    <col min="4354" max="4354" width="2.140625" customWidth="1"/>
    <col min="4357" max="4357" width="24.85546875" bestFit="1" customWidth="1"/>
    <col min="4359" max="4359" width="30.7109375" customWidth="1"/>
    <col min="4360" max="4360" width="19.5703125" bestFit="1" customWidth="1"/>
    <col min="4361" max="4361" width="17.7109375" bestFit="1" customWidth="1"/>
    <col min="4609" max="4609" width="35.140625" customWidth="1"/>
    <col min="4610" max="4610" width="2.140625" customWidth="1"/>
    <col min="4613" max="4613" width="24.85546875" bestFit="1" customWidth="1"/>
    <col min="4615" max="4615" width="30.7109375" customWidth="1"/>
    <col min="4616" max="4616" width="19.5703125" bestFit="1" customWidth="1"/>
    <col min="4617" max="4617" width="17.7109375" bestFit="1" customWidth="1"/>
    <col min="4865" max="4865" width="35.140625" customWidth="1"/>
    <col min="4866" max="4866" width="2.140625" customWidth="1"/>
    <col min="4869" max="4869" width="24.85546875" bestFit="1" customWidth="1"/>
    <col min="4871" max="4871" width="30.7109375" customWidth="1"/>
    <col min="4872" max="4872" width="19.5703125" bestFit="1" customWidth="1"/>
    <col min="4873" max="4873" width="17.7109375" bestFit="1" customWidth="1"/>
    <col min="5121" max="5121" width="35.140625" customWidth="1"/>
    <col min="5122" max="5122" width="2.140625" customWidth="1"/>
    <col min="5125" max="5125" width="24.85546875" bestFit="1" customWidth="1"/>
    <col min="5127" max="5127" width="30.7109375" customWidth="1"/>
    <col min="5128" max="5128" width="19.5703125" bestFit="1" customWidth="1"/>
    <col min="5129" max="5129" width="17.7109375" bestFit="1" customWidth="1"/>
    <col min="5377" max="5377" width="35.140625" customWidth="1"/>
    <col min="5378" max="5378" width="2.140625" customWidth="1"/>
    <col min="5381" max="5381" width="24.85546875" bestFit="1" customWidth="1"/>
    <col min="5383" max="5383" width="30.7109375" customWidth="1"/>
    <col min="5384" max="5384" width="19.5703125" bestFit="1" customWidth="1"/>
    <col min="5385" max="5385" width="17.7109375" bestFit="1" customWidth="1"/>
    <col min="5633" max="5633" width="35.140625" customWidth="1"/>
    <col min="5634" max="5634" width="2.140625" customWidth="1"/>
    <col min="5637" max="5637" width="24.85546875" bestFit="1" customWidth="1"/>
    <col min="5639" max="5639" width="30.7109375" customWidth="1"/>
    <col min="5640" max="5640" width="19.5703125" bestFit="1" customWidth="1"/>
    <col min="5641" max="5641" width="17.7109375" bestFit="1" customWidth="1"/>
    <col min="5889" max="5889" width="35.140625" customWidth="1"/>
    <col min="5890" max="5890" width="2.140625" customWidth="1"/>
    <col min="5893" max="5893" width="24.85546875" bestFit="1" customWidth="1"/>
    <col min="5895" max="5895" width="30.7109375" customWidth="1"/>
    <col min="5896" max="5896" width="19.5703125" bestFit="1" customWidth="1"/>
    <col min="5897" max="5897" width="17.7109375" bestFit="1" customWidth="1"/>
    <col min="6145" max="6145" width="35.140625" customWidth="1"/>
    <col min="6146" max="6146" width="2.140625" customWidth="1"/>
    <col min="6149" max="6149" width="24.85546875" bestFit="1" customWidth="1"/>
    <col min="6151" max="6151" width="30.7109375" customWidth="1"/>
    <col min="6152" max="6152" width="19.5703125" bestFit="1" customWidth="1"/>
    <col min="6153" max="6153" width="17.7109375" bestFit="1" customWidth="1"/>
    <col min="6401" max="6401" width="35.140625" customWidth="1"/>
    <col min="6402" max="6402" width="2.140625" customWidth="1"/>
    <col min="6405" max="6405" width="24.85546875" bestFit="1" customWidth="1"/>
    <col min="6407" max="6407" width="30.7109375" customWidth="1"/>
    <col min="6408" max="6408" width="19.5703125" bestFit="1" customWidth="1"/>
    <col min="6409" max="6409" width="17.7109375" bestFit="1" customWidth="1"/>
    <col min="6657" max="6657" width="35.140625" customWidth="1"/>
    <col min="6658" max="6658" width="2.140625" customWidth="1"/>
    <col min="6661" max="6661" width="24.85546875" bestFit="1" customWidth="1"/>
    <col min="6663" max="6663" width="30.7109375" customWidth="1"/>
    <col min="6664" max="6664" width="19.5703125" bestFit="1" customWidth="1"/>
    <col min="6665" max="6665" width="17.7109375" bestFit="1" customWidth="1"/>
    <col min="6913" max="6913" width="35.140625" customWidth="1"/>
    <col min="6914" max="6914" width="2.140625" customWidth="1"/>
    <col min="6917" max="6917" width="24.85546875" bestFit="1" customWidth="1"/>
    <col min="6919" max="6919" width="30.7109375" customWidth="1"/>
    <col min="6920" max="6920" width="19.5703125" bestFit="1" customWidth="1"/>
    <col min="6921" max="6921" width="17.7109375" bestFit="1" customWidth="1"/>
    <col min="7169" max="7169" width="35.140625" customWidth="1"/>
    <col min="7170" max="7170" width="2.140625" customWidth="1"/>
    <col min="7173" max="7173" width="24.85546875" bestFit="1" customWidth="1"/>
    <col min="7175" max="7175" width="30.7109375" customWidth="1"/>
    <col min="7176" max="7176" width="19.5703125" bestFit="1" customWidth="1"/>
    <col min="7177" max="7177" width="17.7109375" bestFit="1" customWidth="1"/>
    <col min="7425" max="7425" width="35.140625" customWidth="1"/>
    <col min="7426" max="7426" width="2.140625" customWidth="1"/>
    <col min="7429" max="7429" width="24.85546875" bestFit="1" customWidth="1"/>
    <col min="7431" max="7431" width="30.7109375" customWidth="1"/>
    <col min="7432" max="7432" width="19.5703125" bestFit="1" customWidth="1"/>
    <col min="7433" max="7433" width="17.7109375" bestFit="1" customWidth="1"/>
    <col min="7681" max="7681" width="35.140625" customWidth="1"/>
    <col min="7682" max="7682" width="2.140625" customWidth="1"/>
    <col min="7685" max="7685" width="24.85546875" bestFit="1" customWidth="1"/>
    <col min="7687" max="7687" width="30.7109375" customWidth="1"/>
    <col min="7688" max="7688" width="19.5703125" bestFit="1" customWidth="1"/>
    <col min="7689" max="7689" width="17.7109375" bestFit="1" customWidth="1"/>
    <col min="7937" max="7937" width="35.140625" customWidth="1"/>
    <col min="7938" max="7938" width="2.140625" customWidth="1"/>
    <col min="7941" max="7941" width="24.85546875" bestFit="1" customWidth="1"/>
    <col min="7943" max="7943" width="30.7109375" customWidth="1"/>
    <col min="7944" max="7944" width="19.5703125" bestFit="1" customWidth="1"/>
    <col min="7945" max="7945" width="17.7109375" bestFit="1" customWidth="1"/>
    <col min="8193" max="8193" width="35.140625" customWidth="1"/>
    <col min="8194" max="8194" width="2.140625" customWidth="1"/>
    <col min="8197" max="8197" width="24.85546875" bestFit="1" customWidth="1"/>
    <col min="8199" max="8199" width="30.7109375" customWidth="1"/>
    <col min="8200" max="8200" width="19.5703125" bestFit="1" customWidth="1"/>
    <col min="8201" max="8201" width="17.7109375" bestFit="1" customWidth="1"/>
    <col min="8449" max="8449" width="35.140625" customWidth="1"/>
    <col min="8450" max="8450" width="2.140625" customWidth="1"/>
    <col min="8453" max="8453" width="24.85546875" bestFit="1" customWidth="1"/>
    <col min="8455" max="8455" width="30.7109375" customWidth="1"/>
    <col min="8456" max="8456" width="19.5703125" bestFit="1" customWidth="1"/>
    <col min="8457" max="8457" width="17.7109375" bestFit="1" customWidth="1"/>
    <col min="8705" max="8705" width="35.140625" customWidth="1"/>
    <col min="8706" max="8706" width="2.140625" customWidth="1"/>
    <col min="8709" max="8709" width="24.85546875" bestFit="1" customWidth="1"/>
    <col min="8711" max="8711" width="30.7109375" customWidth="1"/>
    <col min="8712" max="8712" width="19.5703125" bestFit="1" customWidth="1"/>
    <col min="8713" max="8713" width="17.7109375" bestFit="1" customWidth="1"/>
    <col min="8961" max="8961" width="35.140625" customWidth="1"/>
    <col min="8962" max="8962" width="2.140625" customWidth="1"/>
    <col min="8965" max="8965" width="24.85546875" bestFit="1" customWidth="1"/>
    <col min="8967" max="8967" width="30.7109375" customWidth="1"/>
    <col min="8968" max="8968" width="19.5703125" bestFit="1" customWidth="1"/>
    <col min="8969" max="8969" width="17.7109375" bestFit="1" customWidth="1"/>
    <col min="9217" max="9217" width="35.140625" customWidth="1"/>
    <col min="9218" max="9218" width="2.140625" customWidth="1"/>
    <col min="9221" max="9221" width="24.85546875" bestFit="1" customWidth="1"/>
    <col min="9223" max="9223" width="30.7109375" customWidth="1"/>
    <col min="9224" max="9224" width="19.5703125" bestFit="1" customWidth="1"/>
    <col min="9225" max="9225" width="17.7109375" bestFit="1" customWidth="1"/>
    <col min="9473" max="9473" width="35.140625" customWidth="1"/>
    <col min="9474" max="9474" width="2.140625" customWidth="1"/>
    <col min="9477" max="9477" width="24.85546875" bestFit="1" customWidth="1"/>
    <col min="9479" max="9479" width="30.7109375" customWidth="1"/>
    <col min="9480" max="9480" width="19.5703125" bestFit="1" customWidth="1"/>
    <col min="9481" max="9481" width="17.7109375" bestFit="1" customWidth="1"/>
    <col min="9729" max="9729" width="35.140625" customWidth="1"/>
    <col min="9730" max="9730" width="2.140625" customWidth="1"/>
    <col min="9733" max="9733" width="24.85546875" bestFit="1" customWidth="1"/>
    <col min="9735" max="9735" width="30.7109375" customWidth="1"/>
    <col min="9736" max="9736" width="19.5703125" bestFit="1" customWidth="1"/>
    <col min="9737" max="9737" width="17.7109375" bestFit="1" customWidth="1"/>
    <col min="9985" max="9985" width="35.140625" customWidth="1"/>
    <col min="9986" max="9986" width="2.140625" customWidth="1"/>
    <col min="9989" max="9989" width="24.85546875" bestFit="1" customWidth="1"/>
    <col min="9991" max="9991" width="30.7109375" customWidth="1"/>
    <col min="9992" max="9992" width="19.5703125" bestFit="1" customWidth="1"/>
    <col min="9993" max="9993" width="17.7109375" bestFit="1" customWidth="1"/>
    <col min="10241" max="10241" width="35.140625" customWidth="1"/>
    <col min="10242" max="10242" width="2.140625" customWidth="1"/>
    <col min="10245" max="10245" width="24.85546875" bestFit="1" customWidth="1"/>
    <col min="10247" max="10247" width="30.7109375" customWidth="1"/>
    <col min="10248" max="10248" width="19.5703125" bestFit="1" customWidth="1"/>
    <col min="10249" max="10249" width="17.7109375" bestFit="1" customWidth="1"/>
    <col min="10497" max="10497" width="35.140625" customWidth="1"/>
    <col min="10498" max="10498" width="2.140625" customWidth="1"/>
    <col min="10501" max="10501" width="24.85546875" bestFit="1" customWidth="1"/>
    <col min="10503" max="10503" width="30.7109375" customWidth="1"/>
    <col min="10504" max="10504" width="19.5703125" bestFit="1" customWidth="1"/>
    <col min="10505" max="10505" width="17.7109375" bestFit="1" customWidth="1"/>
    <col min="10753" max="10753" width="35.140625" customWidth="1"/>
    <col min="10754" max="10754" width="2.140625" customWidth="1"/>
    <col min="10757" max="10757" width="24.85546875" bestFit="1" customWidth="1"/>
    <col min="10759" max="10759" width="30.7109375" customWidth="1"/>
    <col min="10760" max="10760" width="19.5703125" bestFit="1" customWidth="1"/>
    <col min="10761" max="10761" width="17.7109375" bestFit="1" customWidth="1"/>
    <col min="11009" max="11009" width="35.140625" customWidth="1"/>
    <col min="11010" max="11010" width="2.140625" customWidth="1"/>
    <col min="11013" max="11013" width="24.85546875" bestFit="1" customWidth="1"/>
    <col min="11015" max="11015" width="30.7109375" customWidth="1"/>
    <col min="11016" max="11016" width="19.5703125" bestFit="1" customWidth="1"/>
    <col min="11017" max="11017" width="17.7109375" bestFit="1" customWidth="1"/>
    <col min="11265" max="11265" width="35.140625" customWidth="1"/>
    <col min="11266" max="11266" width="2.140625" customWidth="1"/>
    <col min="11269" max="11269" width="24.85546875" bestFit="1" customWidth="1"/>
    <col min="11271" max="11271" width="30.7109375" customWidth="1"/>
    <col min="11272" max="11272" width="19.5703125" bestFit="1" customWidth="1"/>
    <col min="11273" max="11273" width="17.7109375" bestFit="1" customWidth="1"/>
    <col min="11521" max="11521" width="35.140625" customWidth="1"/>
    <col min="11522" max="11522" width="2.140625" customWidth="1"/>
    <col min="11525" max="11525" width="24.85546875" bestFit="1" customWidth="1"/>
    <col min="11527" max="11527" width="30.7109375" customWidth="1"/>
    <col min="11528" max="11528" width="19.5703125" bestFit="1" customWidth="1"/>
    <col min="11529" max="11529" width="17.7109375" bestFit="1" customWidth="1"/>
    <col min="11777" max="11777" width="35.140625" customWidth="1"/>
    <col min="11778" max="11778" width="2.140625" customWidth="1"/>
    <col min="11781" max="11781" width="24.85546875" bestFit="1" customWidth="1"/>
    <col min="11783" max="11783" width="30.7109375" customWidth="1"/>
    <col min="11784" max="11784" width="19.5703125" bestFit="1" customWidth="1"/>
    <col min="11785" max="11785" width="17.7109375" bestFit="1" customWidth="1"/>
    <col min="12033" max="12033" width="35.140625" customWidth="1"/>
    <col min="12034" max="12034" width="2.140625" customWidth="1"/>
    <col min="12037" max="12037" width="24.85546875" bestFit="1" customWidth="1"/>
    <col min="12039" max="12039" width="30.7109375" customWidth="1"/>
    <col min="12040" max="12040" width="19.5703125" bestFit="1" customWidth="1"/>
    <col min="12041" max="12041" width="17.7109375" bestFit="1" customWidth="1"/>
    <col min="12289" max="12289" width="35.140625" customWidth="1"/>
    <col min="12290" max="12290" width="2.140625" customWidth="1"/>
    <col min="12293" max="12293" width="24.85546875" bestFit="1" customWidth="1"/>
    <col min="12295" max="12295" width="30.7109375" customWidth="1"/>
    <col min="12296" max="12296" width="19.5703125" bestFit="1" customWidth="1"/>
    <col min="12297" max="12297" width="17.7109375" bestFit="1" customWidth="1"/>
    <col min="12545" max="12545" width="35.140625" customWidth="1"/>
    <col min="12546" max="12546" width="2.140625" customWidth="1"/>
    <col min="12549" max="12549" width="24.85546875" bestFit="1" customWidth="1"/>
    <col min="12551" max="12551" width="30.7109375" customWidth="1"/>
    <col min="12552" max="12552" width="19.5703125" bestFit="1" customWidth="1"/>
    <col min="12553" max="12553" width="17.7109375" bestFit="1" customWidth="1"/>
    <col min="12801" max="12801" width="35.140625" customWidth="1"/>
    <col min="12802" max="12802" width="2.140625" customWidth="1"/>
    <col min="12805" max="12805" width="24.85546875" bestFit="1" customWidth="1"/>
    <col min="12807" max="12807" width="30.7109375" customWidth="1"/>
    <col min="12808" max="12808" width="19.5703125" bestFit="1" customWidth="1"/>
    <col min="12809" max="12809" width="17.7109375" bestFit="1" customWidth="1"/>
    <col min="13057" max="13057" width="35.140625" customWidth="1"/>
    <col min="13058" max="13058" width="2.140625" customWidth="1"/>
    <col min="13061" max="13061" width="24.85546875" bestFit="1" customWidth="1"/>
    <col min="13063" max="13063" width="30.7109375" customWidth="1"/>
    <col min="13064" max="13064" width="19.5703125" bestFit="1" customWidth="1"/>
    <col min="13065" max="13065" width="17.7109375" bestFit="1" customWidth="1"/>
    <col min="13313" max="13313" width="35.140625" customWidth="1"/>
    <col min="13314" max="13314" width="2.140625" customWidth="1"/>
    <col min="13317" max="13317" width="24.85546875" bestFit="1" customWidth="1"/>
    <col min="13319" max="13319" width="30.7109375" customWidth="1"/>
    <col min="13320" max="13320" width="19.5703125" bestFit="1" customWidth="1"/>
    <col min="13321" max="13321" width="17.7109375" bestFit="1" customWidth="1"/>
    <col min="13569" max="13569" width="35.140625" customWidth="1"/>
    <col min="13570" max="13570" width="2.140625" customWidth="1"/>
    <col min="13573" max="13573" width="24.85546875" bestFit="1" customWidth="1"/>
    <col min="13575" max="13575" width="30.7109375" customWidth="1"/>
    <col min="13576" max="13576" width="19.5703125" bestFit="1" customWidth="1"/>
    <col min="13577" max="13577" width="17.7109375" bestFit="1" customWidth="1"/>
    <col min="13825" max="13825" width="35.140625" customWidth="1"/>
    <col min="13826" max="13826" width="2.140625" customWidth="1"/>
    <col min="13829" max="13829" width="24.85546875" bestFit="1" customWidth="1"/>
    <col min="13831" max="13831" width="30.7109375" customWidth="1"/>
    <col min="13832" max="13832" width="19.5703125" bestFit="1" customWidth="1"/>
    <col min="13833" max="13833" width="17.7109375" bestFit="1" customWidth="1"/>
    <col min="14081" max="14081" width="35.140625" customWidth="1"/>
    <col min="14082" max="14082" width="2.140625" customWidth="1"/>
    <col min="14085" max="14085" width="24.85546875" bestFit="1" customWidth="1"/>
    <col min="14087" max="14087" width="30.7109375" customWidth="1"/>
    <col min="14088" max="14088" width="19.5703125" bestFit="1" customWidth="1"/>
    <col min="14089" max="14089" width="17.7109375" bestFit="1" customWidth="1"/>
    <col min="14337" max="14337" width="35.140625" customWidth="1"/>
    <col min="14338" max="14338" width="2.140625" customWidth="1"/>
    <col min="14341" max="14341" width="24.85546875" bestFit="1" customWidth="1"/>
    <col min="14343" max="14343" width="30.7109375" customWidth="1"/>
    <col min="14344" max="14344" width="19.5703125" bestFit="1" customWidth="1"/>
    <col min="14345" max="14345" width="17.7109375" bestFit="1" customWidth="1"/>
    <col min="14593" max="14593" width="35.140625" customWidth="1"/>
    <col min="14594" max="14594" width="2.140625" customWidth="1"/>
    <col min="14597" max="14597" width="24.85546875" bestFit="1" customWidth="1"/>
    <col min="14599" max="14599" width="30.7109375" customWidth="1"/>
    <col min="14600" max="14600" width="19.5703125" bestFit="1" customWidth="1"/>
    <col min="14601" max="14601" width="17.7109375" bestFit="1" customWidth="1"/>
    <col min="14849" max="14849" width="35.140625" customWidth="1"/>
    <col min="14850" max="14850" width="2.140625" customWidth="1"/>
    <col min="14853" max="14853" width="24.85546875" bestFit="1" customWidth="1"/>
    <col min="14855" max="14855" width="30.7109375" customWidth="1"/>
    <col min="14856" max="14856" width="19.5703125" bestFit="1" customWidth="1"/>
    <col min="14857" max="14857" width="17.7109375" bestFit="1" customWidth="1"/>
    <col min="15105" max="15105" width="35.140625" customWidth="1"/>
    <col min="15106" max="15106" width="2.140625" customWidth="1"/>
    <col min="15109" max="15109" width="24.85546875" bestFit="1" customWidth="1"/>
    <col min="15111" max="15111" width="30.7109375" customWidth="1"/>
    <col min="15112" max="15112" width="19.5703125" bestFit="1" customWidth="1"/>
    <col min="15113" max="15113" width="17.7109375" bestFit="1" customWidth="1"/>
    <col min="15361" max="15361" width="35.140625" customWidth="1"/>
    <col min="15362" max="15362" width="2.140625" customWidth="1"/>
    <col min="15365" max="15365" width="24.85546875" bestFit="1" customWidth="1"/>
    <col min="15367" max="15367" width="30.7109375" customWidth="1"/>
    <col min="15368" max="15368" width="19.5703125" bestFit="1" customWidth="1"/>
    <col min="15369" max="15369" width="17.7109375" bestFit="1" customWidth="1"/>
    <col min="15617" max="15617" width="35.140625" customWidth="1"/>
    <col min="15618" max="15618" width="2.140625" customWidth="1"/>
    <col min="15621" max="15621" width="24.85546875" bestFit="1" customWidth="1"/>
    <col min="15623" max="15623" width="30.7109375" customWidth="1"/>
    <col min="15624" max="15624" width="19.5703125" bestFit="1" customWidth="1"/>
    <col min="15625" max="15625" width="17.7109375" bestFit="1" customWidth="1"/>
    <col min="15873" max="15873" width="35.140625" customWidth="1"/>
    <col min="15874" max="15874" width="2.140625" customWidth="1"/>
    <col min="15877" max="15877" width="24.85546875" bestFit="1" customWidth="1"/>
    <col min="15879" max="15879" width="30.7109375" customWidth="1"/>
    <col min="15880" max="15880" width="19.5703125" bestFit="1" customWidth="1"/>
    <col min="15881" max="15881" width="17.7109375" bestFit="1" customWidth="1"/>
    <col min="16129" max="16129" width="35.140625" customWidth="1"/>
    <col min="16130" max="16130" width="2.140625" customWidth="1"/>
    <col min="16133" max="16133" width="24.85546875" bestFit="1" customWidth="1"/>
    <col min="16135" max="16135" width="30.7109375" customWidth="1"/>
    <col min="16136" max="16136" width="19.5703125" bestFit="1" customWidth="1"/>
    <col min="16137" max="16137" width="17.7109375" bestFit="1" customWidth="1"/>
  </cols>
  <sheetData>
    <row r="1" spans="1:9" ht="15.75" x14ac:dyDescent="0.25">
      <c r="A1" s="56" t="s">
        <v>0</v>
      </c>
      <c r="B1" s="56"/>
      <c r="C1" s="57"/>
      <c r="D1" s="57"/>
      <c r="E1" s="57"/>
      <c r="F1" s="57"/>
      <c r="G1" s="57"/>
      <c r="H1" s="57"/>
      <c r="I1" s="57"/>
    </row>
    <row r="2" spans="1:9" ht="8.25" customHeight="1" thickBot="1" x14ac:dyDescent="0.3">
      <c r="A2" s="1"/>
      <c r="B2" s="58"/>
    </row>
    <row r="3" spans="1:9" ht="13.5" thickBot="1" x14ac:dyDescent="0.25">
      <c r="A3" s="2"/>
      <c r="B3" s="2"/>
      <c r="C3" s="3" t="s">
        <v>1</v>
      </c>
      <c r="D3" s="466" t="s">
        <v>2</v>
      </c>
      <c r="E3" s="467"/>
      <c r="F3" s="468"/>
    </row>
    <row r="4" spans="1:9" ht="13.5" thickBot="1" x14ac:dyDescent="0.25">
      <c r="A4" s="40" t="s">
        <v>3</v>
      </c>
      <c r="B4" s="2"/>
      <c r="C4" s="444" t="s">
        <v>779</v>
      </c>
      <c r="D4" s="472" t="s">
        <v>37</v>
      </c>
      <c r="E4" s="473"/>
      <c r="F4" s="474"/>
    </row>
    <row r="5" spans="1:9" ht="13.5" thickBot="1" x14ac:dyDescent="0.25">
      <c r="A5" s="41" t="s">
        <v>4</v>
      </c>
      <c r="B5" s="2"/>
      <c r="C5" s="445" t="s">
        <v>949</v>
      </c>
      <c r="D5" s="514" t="s">
        <v>950</v>
      </c>
      <c r="E5" s="515"/>
      <c r="F5" s="665"/>
    </row>
    <row r="6" spans="1:9" ht="13.5" thickBot="1" x14ac:dyDescent="0.25">
      <c r="A6" s="40" t="s">
        <v>951</v>
      </c>
      <c r="B6" s="2"/>
      <c r="C6" s="444" t="s">
        <v>952</v>
      </c>
      <c r="D6" s="514" t="s">
        <v>953</v>
      </c>
      <c r="E6" s="515"/>
      <c r="F6" s="665"/>
    </row>
    <row r="7" spans="1:9" ht="13.5" thickBot="1" x14ac:dyDescent="0.25">
      <c r="A7" s="4"/>
      <c r="B7" s="2"/>
      <c r="C7" s="2"/>
      <c r="D7" s="2"/>
      <c r="E7" s="2"/>
      <c r="F7" s="2"/>
    </row>
    <row r="8" spans="1:9" ht="13.5" thickBot="1" x14ac:dyDescent="0.25">
      <c r="A8" s="40" t="s">
        <v>5</v>
      </c>
      <c r="B8" s="2"/>
      <c r="C8" s="472" t="s">
        <v>954</v>
      </c>
      <c r="D8" s="473"/>
      <c r="E8" s="473"/>
      <c r="F8" s="474"/>
    </row>
    <row r="9" spans="1:9" ht="13.5" thickBot="1" x14ac:dyDescent="0.25">
      <c r="A9" s="41" t="s">
        <v>861</v>
      </c>
      <c r="B9" s="2"/>
      <c r="C9" s="472" t="s">
        <v>862</v>
      </c>
      <c r="D9" s="473"/>
      <c r="E9" s="473"/>
      <c r="F9" s="474"/>
    </row>
    <row r="10" spans="1:9" ht="13.5" thickBot="1" x14ac:dyDescent="0.25">
      <c r="A10" s="41" t="s">
        <v>6</v>
      </c>
      <c r="B10" s="2"/>
      <c r="C10" s="472" t="s">
        <v>955</v>
      </c>
      <c r="D10" s="473"/>
      <c r="E10" s="473"/>
      <c r="F10" s="474"/>
    </row>
    <row r="11" spans="1:9" ht="13.5" thickBot="1" x14ac:dyDescent="0.25">
      <c r="A11" s="4"/>
      <c r="B11" s="2"/>
      <c r="C11" s="2"/>
      <c r="D11" s="2"/>
      <c r="E11" s="2"/>
      <c r="F11" s="2"/>
    </row>
    <row r="12" spans="1:9" ht="13.5" thickBot="1" x14ac:dyDescent="0.25">
      <c r="A12" s="4"/>
      <c r="B12" s="2"/>
      <c r="C12" s="466" t="s">
        <v>864</v>
      </c>
      <c r="D12" s="468"/>
      <c r="E12" s="2"/>
      <c r="F12" s="2"/>
    </row>
    <row r="13" spans="1:9" ht="13.5" thickBot="1" x14ac:dyDescent="0.25">
      <c r="A13" s="62" t="s">
        <v>7</v>
      </c>
      <c r="B13" s="2"/>
      <c r="C13" s="679">
        <v>234890</v>
      </c>
      <c r="D13" s="474"/>
      <c r="E13" s="2"/>
      <c r="F13" s="2"/>
    </row>
    <row r="14" spans="1:9" ht="13.5" thickBot="1" x14ac:dyDescent="0.25">
      <c r="A14" s="40" t="s">
        <v>8</v>
      </c>
      <c r="B14" s="2"/>
      <c r="C14" s="679">
        <v>283219</v>
      </c>
      <c r="D14" s="474"/>
      <c r="E14" s="2"/>
      <c r="F14" s="2"/>
    </row>
    <row r="15" spans="1:9" ht="13.5" thickBot="1" x14ac:dyDescent="0.25">
      <c r="A15" s="41" t="s">
        <v>9</v>
      </c>
      <c r="B15" s="2"/>
      <c r="C15" s="679">
        <v>282751</v>
      </c>
      <c r="D15" s="474"/>
      <c r="E15" s="2"/>
      <c r="F15" s="2"/>
    </row>
    <row r="16" spans="1:9" ht="13.5" thickBot="1" x14ac:dyDescent="0.25">
      <c r="A16" s="5"/>
      <c r="B16" s="2"/>
      <c r="C16" s="32"/>
      <c r="D16" s="32"/>
      <c r="E16" s="6"/>
      <c r="F16" s="6"/>
    </row>
    <row r="17" spans="1:9" s="7" customFormat="1" ht="13.5" thickBot="1" x14ac:dyDescent="0.25">
      <c r="A17" s="40" t="s">
        <v>10</v>
      </c>
      <c r="B17" s="6"/>
      <c r="C17" s="472" t="s">
        <v>956</v>
      </c>
      <c r="D17" s="473"/>
      <c r="E17" s="473"/>
      <c r="F17" s="474"/>
    </row>
    <row r="18" spans="1:9" ht="13.5" thickBot="1" x14ac:dyDescent="0.25">
      <c r="A18" s="41" t="s">
        <v>11</v>
      </c>
      <c r="B18" s="2"/>
      <c r="C18" s="472" t="s">
        <v>957</v>
      </c>
      <c r="D18" s="473"/>
      <c r="E18" s="473"/>
      <c r="F18" s="473"/>
    </row>
    <row r="19" spans="1:9" x14ac:dyDescent="0.2">
      <c r="B19" s="2"/>
    </row>
    <row r="20" spans="1:9" ht="15.75" x14ac:dyDescent="0.25">
      <c r="A20" s="56" t="s">
        <v>12</v>
      </c>
      <c r="B20" s="56"/>
      <c r="C20" s="57"/>
      <c r="D20" s="57"/>
      <c r="E20" s="57"/>
      <c r="F20" s="57"/>
      <c r="G20" s="57"/>
      <c r="H20" s="57"/>
      <c r="I20" s="57"/>
    </row>
    <row r="21" spans="1:9" ht="15.75" x14ac:dyDescent="0.25">
      <c r="A21" s="1"/>
      <c r="C21" s="7"/>
      <c r="D21" s="7"/>
      <c r="E21" s="7"/>
      <c r="F21" s="7"/>
      <c r="G21" s="7"/>
      <c r="H21" s="7"/>
      <c r="I21" s="7"/>
    </row>
    <row r="22" spans="1:9" s="7" customFormat="1" ht="16.5" thickBot="1" x14ac:dyDescent="0.3">
      <c r="A22"/>
      <c r="B22" s="1"/>
      <c r="C22"/>
      <c r="D22"/>
      <c r="E22" s="9" t="s">
        <v>13</v>
      </c>
      <c r="F22" s="10" t="s">
        <v>14</v>
      </c>
      <c r="G22" s="10" t="s">
        <v>16</v>
      </c>
      <c r="H22" s="10" t="s">
        <v>17</v>
      </c>
      <c r="I22" s="10" t="s">
        <v>18</v>
      </c>
    </row>
    <row r="23" spans="1:9" ht="13.5" thickBot="1" x14ac:dyDescent="0.25">
      <c r="E23" s="64" t="s">
        <v>19</v>
      </c>
      <c r="F23" s="65"/>
      <c r="G23" s="65"/>
      <c r="H23" s="446">
        <v>270751</v>
      </c>
      <c r="I23" s="446">
        <v>117549</v>
      </c>
    </row>
    <row r="24" spans="1:9" x14ac:dyDescent="0.2">
      <c r="E24" s="14"/>
      <c r="F24" s="14">
        <v>610</v>
      </c>
      <c r="G24" s="14" t="s">
        <v>40</v>
      </c>
      <c r="H24" s="35">
        <v>174796</v>
      </c>
      <c r="I24" s="35">
        <v>174796</v>
      </c>
    </row>
    <row r="25" spans="1:9" x14ac:dyDescent="0.2">
      <c r="E25" s="15"/>
      <c r="F25" s="15">
        <v>620</v>
      </c>
      <c r="G25" s="15" t="s">
        <v>41</v>
      </c>
      <c r="H25" s="36">
        <v>61996</v>
      </c>
      <c r="I25" s="36">
        <v>61996</v>
      </c>
    </row>
    <row r="26" spans="1:9" x14ac:dyDescent="0.2">
      <c r="E26" s="15"/>
      <c r="F26" s="15">
        <v>630</v>
      </c>
      <c r="G26" s="15" t="s">
        <v>59</v>
      </c>
      <c r="H26" s="36">
        <f>SUM(H27:H32)</f>
        <v>45716</v>
      </c>
      <c r="I26" s="36">
        <f>SUM(I27:I32)</f>
        <v>45248</v>
      </c>
    </row>
    <row r="27" spans="1:9" x14ac:dyDescent="0.2">
      <c r="E27" s="15"/>
      <c r="F27" s="15">
        <v>631</v>
      </c>
      <c r="G27" s="15" t="s">
        <v>188</v>
      </c>
      <c r="H27" s="15">
        <v>0</v>
      </c>
      <c r="I27" s="15">
        <v>0</v>
      </c>
    </row>
    <row r="28" spans="1:9" x14ac:dyDescent="0.2">
      <c r="E28" s="15"/>
      <c r="F28" s="15">
        <v>632</v>
      </c>
      <c r="G28" s="15" t="s">
        <v>756</v>
      </c>
      <c r="H28" s="36">
        <v>26952</v>
      </c>
      <c r="I28" s="36">
        <v>26715</v>
      </c>
    </row>
    <row r="29" spans="1:9" x14ac:dyDescent="0.2">
      <c r="E29" s="15"/>
      <c r="F29" s="15">
        <v>633</v>
      </c>
      <c r="G29" s="15" t="s">
        <v>43</v>
      </c>
      <c r="H29" s="36">
        <v>7032</v>
      </c>
      <c r="I29" s="36">
        <v>6854</v>
      </c>
    </row>
    <row r="30" spans="1:9" x14ac:dyDescent="0.2">
      <c r="E30" s="15"/>
      <c r="F30" s="15">
        <v>634</v>
      </c>
      <c r="G30" s="15" t="s">
        <v>958</v>
      </c>
      <c r="H30" s="36">
        <v>0</v>
      </c>
      <c r="I30" s="36">
        <v>0</v>
      </c>
    </row>
    <row r="31" spans="1:9" x14ac:dyDescent="0.2">
      <c r="E31" s="15"/>
      <c r="F31" s="15">
        <v>635</v>
      </c>
      <c r="G31" s="15" t="s">
        <v>868</v>
      </c>
      <c r="H31" s="36">
        <v>3425</v>
      </c>
      <c r="I31" s="36">
        <v>3416</v>
      </c>
    </row>
    <row r="32" spans="1:9" x14ac:dyDescent="0.2">
      <c r="E32" s="16"/>
      <c r="F32" s="16">
        <v>637</v>
      </c>
      <c r="G32" s="16" t="s">
        <v>45</v>
      </c>
      <c r="H32" s="447">
        <v>8307</v>
      </c>
      <c r="I32" s="447">
        <v>8263</v>
      </c>
    </row>
    <row r="33" spans="1:9" ht="13.5" thickBot="1" x14ac:dyDescent="0.25">
      <c r="E33" s="16"/>
      <c r="F33" s="16">
        <v>642</v>
      </c>
      <c r="G33" s="16" t="s">
        <v>869</v>
      </c>
      <c r="H33" s="447">
        <v>711</v>
      </c>
      <c r="I33" s="447">
        <v>711</v>
      </c>
    </row>
    <row r="34" spans="1:9" ht="13.5" thickBot="1" x14ac:dyDescent="0.25">
      <c r="E34" s="66" t="s">
        <v>21</v>
      </c>
      <c r="F34" s="65" t="s">
        <v>871</v>
      </c>
      <c r="G34" s="65"/>
      <c r="H34" s="446">
        <f>SUM(H24+H25+H26+H33)</f>
        <v>283219</v>
      </c>
      <c r="I34" s="448">
        <f>SUM(I24+I25+I26+I33)</f>
        <v>282751</v>
      </c>
    </row>
    <row r="37" spans="1:9" ht="13.5" thickBot="1" x14ac:dyDescent="0.25">
      <c r="E37" s="9" t="s">
        <v>22</v>
      </c>
      <c r="F37" s="449" t="s">
        <v>14</v>
      </c>
      <c r="G37" s="10" t="s">
        <v>23</v>
      </c>
      <c r="H37" s="10" t="s">
        <v>17</v>
      </c>
      <c r="I37" s="10" t="s">
        <v>18</v>
      </c>
    </row>
    <row r="38" spans="1:9" ht="13.5" thickBot="1" x14ac:dyDescent="0.25">
      <c r="E38" s="11" t="s">
        <v>24</v>
      </c>
      <c r="F38" s="450">
        <v>212</v>
      </c>
      <c r="G38" s="451" t="s">
        <v>959</v>
      </c>
      <c r="H38" s="452">
        <v>1590</v>
      </c>
      <c r="I38" s="452">
        <v>1590</v>
      </c>
    </row>
    <row r="39" spans="1:9" x14ac:dyDescent="0.2">
      <c r="E39" s="377"/>
      <c r="F39" s="450">
        <v>292</v>
      </c>
      <c r="G39" s="451" t="s">
        <v>960</v>
      </c>
      <c r="H39" s="452">
        <v>6277</v>
      </c>
      <c r="I39" s="452">
        <v>6277</v>
      </c>
    </row>
    <row r="40" spans="1:9" ht="13.5" thickBot="1" x14ac:dyDescent="0.25">
      <c r="E40" s="377"/>
      <c r="F40" s="450">
        <v>311</v>
      </c>
      <c r="G40" s="451" t="s">
        <v>961</v>
      </c>
      <c r="H40" s="452">
        <v>1000</v>
      </c>
      <c r="I40" s="452">
        <v>1000</v>
      </c>
    </row>
    <row r="41" spans="1:9" ht="13.5" thickBot="1" x14ac:dyDescent="0.25">
      <c r="E41" s="17" t="s">
        <v>21</v>
      </c>
      <c r="F41" s="341"/>
      <c r="G41" s="12"/>
      <c r="H41" s="37">
        <f>SUM(H38:H40)</f>
        <v>8867</v>
      </c>
      <c r="I41" s="37">
        <f>SUM(I38:I40)</f>
        <v>8867</v>
      </c>
    </row>
    <row r="43" spans="1:9" ht="15.75" x14ac:dyDescent="0.25">
      <c r="A43" s="56" t="s">
        <v>26</v>
      </c>
      <c r="B43" s="57"/>
      <c r="C43" s="57"/>
      <c r="D43" s="57"/>
      <c r="E43" s="57"/>
      <c r="F43" s="57"/>
      <c r="G43" s="57"/>
      <c r="H43" s="57"/>
      <c r="I43" s="57"/>
    </row>
    <row r="44" spans="1:9" x14ac:dyDescent="0.2">
      <c r="A44" s="18"/>
    </row>
    <row r="45" spans="1:9" ht="22.5" x14ac:dyDescent="0.2">
      <c r="E45" s="491" t="s">
        <v>27</v>
      </c>
      <c r="F45" s="491"/>
      <c r="G45" s="325" t="s">
        <v>28</v>
      </c>
      <c r="H45" s="325" t="s">
        <v>29</v>
      </c>
      <c r="I45" s="19" t="s">
        <v>962</v>
      </c>
    </row>
    <row r="46" spans="1:9" ht="36" customHeight="1" x14ac:dyDescent="0.2">
      <c r="E46" s="479" t="s">
        <v>963</v>
      </c>
      <c r="F46" s="481"/>
      <c r="G46" s="170" t="s">
        <v>964</v>
      </c>
      <c r="H46" s="410" t="s">
        <v>965</v>
      </c>
      <c r="I46" s="453">
        <v>0.93</v>
      </c>
    </row>
    <row r="47" spans="1:9" x14ac:dyDescent="0.2">
      <c r="E47" s="482"/>
      <c r="F47" s="484"/>
      <c r="G47" s="454" t="s">
        <v>966</v>
      </c>
      <c r="H47" s="375">
        <v>95</v>
      </c>
      <c r="I47" s="453">
        <v>0.98</v>
      </c>
    </row>
    <row r="48" spans="1:9" x14ac:dyDescent="0.2">
      <c r="E48" s="482"/>
      <c r="F48" s="484"/>
      <c r="G48" s="454" t="s">
        <v>967</v>
      </c>
      <c r="H48" s="375">
        <v>70</v>
      </c>
      <c r="I48" s="453">
        <v>0.71</v>
      </c>
    </row>
    <row r="49" spans="5:9" ht="25.5" customHeight="1" x14ac:dyDescent="0.2">
      <c r="E49" s="482"/>
      <c r="F49" s="484"/>
      <c r="G49" s="374" t="s">
        <v>938</v>
      </c>
      <c r="H49" s="375">
        <v>90</v>
      </c>
      <c r="I49" s="453">
        <v>1</v>
      </c>
    </row>
    <row r="50" spans="5:9" ht="26.25" customHeight="1" x14ac:dyDescent="0.2">
      <c r="E50" s="482"/>
      <c r="F50" s="484"/>
      <c r="G50" s="153" t="s">
        <v>939</v>
      </c>
      <c r="H50" s="151">
        <v>90</v>
      </c>
      <c r="I50" s="455">
        <v>0.98</v>
      </c>
    </row>
    <row r="51" spans="5:9" ht="56.25" x14ac:dyDescent="0.2">
      <c r="E51" s="482"/>
      <c r="F51" s="483"/>
      <c r="G51" s="456" t="s">
        <v>968</v>
      </c>
      <c r="H51" s="457" t="s">
        <v>969</v>
      </c>
      <c r="I51" s="458" t="s">
        <v>970</v>
      </c>
    </row>
    <row r="52" spans="5:9" x14ac:dyDescent="0.2">
      <c r="E52" s="485"/>
      <c r="F52" s="486"/>
      <c r="G52" s="459"/>
      <c r="H52" s="460"/>
      <c r="I52" s="421"/>
    </row>
    <row r="53" spans="5:9" x14ac:dyDescent="0.2">
      <c r="E53" s="8"/>
      <c r="F53" s="8"/>
    </row>
    <row r="54" spans="5:9" x14ac:dyDescent="0.2">
      <c r="E54" s="20" t="s">
        <v>32</v>
      </c>
      <c r="G54" s="8"/>
      <c r="H54" s="8"/>
      <c r="I54" s="8"/>
    </row>
    <row r="55" spans="5:9" ht="22.5" customHeight="1" x14ac:dyDescent="0.2">
      <c r="E55" s="666" t="s">
        <v>62</v>
      </c>
      <c r="F55" s="669" t="s">
        <v>971</v>
      </c>
      <c r="G55" s="670"/>
      <c r="H55" s="670"/>
      <c r="I55" s="671"/>
    </row>
    <row r="56" spans="5:9" ht="58.5" customHeight="1" x14ac:dyDescent="0.2">
      <c r="E56" s="667"/>
      <c r="F56" s="672"/>
      <c r="G56" s="673"/>
      <c r="H56" s="673"/>
      <c r="I56" s="674"/>
    </row>
    <row r="57" spans="5:9" ht="40.5" customHeight="1" x14ac:dyDescent="0.2">
      <c r="E57" s="668"/>
      <c r="F57" s="675"/>
      <c r="G57" s="676"/>
      <c r="H57" s="676"/>
      <c r="I57" s="677"/>
    </row>
    <row r="59" spans="5:9" ht="24" x14ac:dyDescent="0.2">
      <c r="E59" s="89" t="s">
        <v>885</v>
      </c>
      <c r="F59" s="678" t="s">
        <v>972</v>
      </c>
      <c r="G59" s="678"/>
      <c r="H59" s="678"/>
      <c r="I59" s="678"/>
    </row>
    <row r="60" spans="5:9" ht="51" customHeight="1" x14ac:dyDescent="0.2"/>
  </sheetData>
  <mergeCells count="18">
    <mergeCell ref="C9:F9"/>
    <mergeCell ref="D3:F3"/>
    <mergeCell ref="D4:F4"/>
    <mergeCell ref="D5:F5"/>
    <mergeCell ref="D6:F6"/>
    <mergeCell ref="C8:F8"/>
    <mergeCell ref="F59:I59"/>
    <mergeCell ref="C10:F10"/>
    <mergeCell ref="C12:D12"/>
    <mergeCell ref="C13:D13"/>
    <mergeCell ref="C14:D14"/>
    <mergeCell ref="C15:D15"/>
    <mergeCell ref="C17:F17"/>
    <mergeCell ref="C18:F18"/>
    <mergeCell ref="E45:F45"/>
    <mergeCell ref="E46:F52"/>
    <mergeCell ref="E55:E57"/>
    <mergeCell ref="F55:I57"/>
  </mergeCells>
  <pageMargins left="0.74803149606299213" right="0.74803149606299213" top="0.98425196850393704" bottom="0.98425196850393704" header="0.51181102362204722" footer="0.51181102362204722"/>
  <pageSetup paperSize="9" scale="55"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opLeftCell="E22" workbookViewId="0">
      <selection activeCell="H15" sqref="H15"/>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2"/>
      <c r="J3" s="23"/>
      <c r="K3" s="34"/>
    </row>
    <row r="4" spans="1:11" ht="13.5" thickBot="1" x14ac:dyDescent="0.25">
      <c r="A4" s="31"/>
      <c r="B4" s="6"/>
      <c r="C4" s="6"/>
      <c r="D4" s="32"/>
      <c r="E4" s="40" t="s">
        <v>3</v>
      </c>
      <c r="F4" s="2"/>
      <c r="G4" s="102">
        <v>8</v>
      </c>
      <c r="H4" s="25" t="s">
        <v>37</v>
      </c>
      <c r="I4" s="25"/>
      <c r="J4" s="26"/>
      <c r="K4" s="32"/>
    </row>
    <row r="5" spans="1:11" ht="13.5" thickBot="1" x14ac:dyDescent="0.25">
      <c r="A5" s="31"/>
      <c r="B5" s="6"/>
      <c r="C5" s="6"/>
      <c r="D5" s="32"/>
      <c r="E5" s="41" t="s">
        <v>4</v>
      </c>
      <c r="F5" s="2"/>
      <c r="G5" s="664" t="s">
        <v>53</v>
      </c>
      <c r="H5" s="515"/>
      <c r="I5" s="515"/>
      <c r="J5" s="66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54</v>
      </c>
      <c r="H7" s="515"/>
      <c r="I7" s="515"/>
      <c r="J7" s="26"/>
      <c r="K7" s="32"/>
    </row>
    <row r="8" spans="1:11" ht="13.5" thickBot="1" x14ac:dyDescent="0.25">
      <c r="A8" s="31"/>
      <c r="B8" s="6"/>
      <c r="C8" s="32"/>
      <c r="D8" s="32"/>
      <c r="E8" s="41" t="s">
        <v>36</v>
      </c>
      <c r="F8" s="2"/>
      <c r="G8" s="514" t="s">
        <v>55</v>
      </c>
      <c r="H8" s="515"/>
      <c r="I8" s="515"/>
      <c r="J8" s="26"/>
      <c r="K8" s="32"/>
    </row>
    <row r="9" spans="1:11" ht="13.5" thickBot="1" x14ac:dyDescent="0.25">
      <c r="A9" s="31"/>
      <c r="B9" s="6"/>
      <c r="C9" s="32"/>
      <c r="D9" s="32"/>
      <c r="E9" s="41" t="s">
        <v>6</v>
      </c>
      <c r="F9" s="2"/>
      <c r="G9" s="514" t="s">
        <v>38</v>
      </c>
      <c r="H9" s="515"/>
      <c r="I9" s="515"/>
      <c r="J9" s="26"/>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52.7</v>
      </c>
      <c r="H12" s="502"/>
      <c r="I12" s="2"/>
      <c r="J12" s="2"/>
    </row>
    <row r="13" spans="1:11" ht="13.5" thickBot="1" x14ac:dyDescent="0.25">
      <c r="A13" s="31"/>
      <c r="B13" s="6"/>
      <c r="C13" s="32"/>
      <c r="D13" s="32"/>
      <c r="E13" s="43" t="s">
        <v>8</v>
      </c>
      <c r="F13" s="2"/>
      <c r="G13" s="501">
        <v>52.7</v>
      </c>
      <c r="H13" s="502"/>
      <c r="I13" s="2"/>
      <c r="J13" s="2"/>
    </row>
    <row r="14" spans="1:11" ht="13.5" thickBot="1" x14ac:dyDescent="0.25">
      <c r="A14" s="31"/>
      <c r="B14" s="6"/>
      <c r="C14" s="32"/>
      <c r="D14" s="32"/>
      <c r="E14" s="44" t="s">
        <v>9</v>
      </c>
      <c r="F14" s="2"/>
      <c r="G14" s="129"/>
      <c r="H14" s="130">
        <v>52.884999999999998</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649" t="s">
        <v>39</v>
      </c>
      <c r="H16" s="650"/>
      <c r="I16" s="25"/>
      <c r="J16" s="26"/>
      <c r="K16" s="27"/>
    </row>
    <row r="17" spans="1:11" ht="13.5" thickBot="1" x14ac:dyDescent="0.25">
      <c r="A17" s="31"/>
      <c r="B17" s="6"/>
      <c r="C17" s="32"/>
      <c r="D17" s="32"/>
      <c r="E17" s="41" t="s">
        <v>11</v>
      </c>
      <c r="F17" s="2"/>
      <c r="G17" s="649" t="s">
        <v>64</v>
      </c>
      <c r="H17" s="650"/>
      <c r="I17" s="25"/>
      <c r="J17" s="26"/>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37">
        <f>I23+I24+I25+I30</f>
        <v>52700</v>
      </c>
      <c r="J22" s="37">
        <f>J23+J24+J25+J30</f>
        <v>52885</v>
      </c>
    </row>
    <row r="23" spans="1:11" s="8" customFormat="1" ht="11.25" x14ac:dyDescent="0.2">
      <c r="E23" s="14"/>
      <c r="F23" s="14">
        <v>610</v>
      </c>
      <c r="G23" s="14">
        <v>9601</v>
      </c>
      <c r="H23" s="14" t="s">
        <v>40</v>
      </c>
      <c r="I23" s="35">
        <v>26600</v>
      </c>
      <c r="J23" s="35">
        <v>26733</v>
      </c>
    </row>
    <row r="24" spans="1:11" s="8" customFormat="1" ht="11.25" x14ac:dyDescent="0.2">
      <c r="E24" s="15"/>
      <c r="F24" s="15">
        <v>620</v>
      </c>
      <c r="G24" s="15">
        <v>9601</v>
      </c>
      <c r="H24" s="15" t="s">
        <v>41</v>
      </c>
      <c r="I24" s="36">
        <v>9297</v>
      </c>
      <c r="J24" s="36">
        <v>9378</v>
      </c>
    </row>
    <row r="25" spans="1:11" s="8" customFormat="1" ht="11.25" x14ac:dyDescent="0.2">
      <c r="E25" s="15"/>
      <c r="F25" s="15"/>
      <c r="G25" s="15"/>
      <c r="H25" s="15" t="s">
        <v>59</v>
      </c>
      <c r="I25" s="36">
        <f>SUM(I26:I29)</f>
        <v>16633</v>
      </c>
      <c r="J25" s="36">
        <f>SUM(J26:J29)</f>
        <v>16629</v>
      </c>
    </row>
    <row r="26" spans="1:11" s="8" customFormat="1" ht="11.25" x14ac:dyDescent="0.2">
      <c r="E26" s="15"/>
      <c r="F26" s="15">
        <v>632</v>
      </c>
      <c r="G26" s="15">
        <v>9601</v>
      </c>
      <c r="H26" s="15" t="s">
        <v>42</v>
      </c>
      <c r="I26" s="36">
        <v>12707</v>
      </c>
      <c r="J26" s="36">
        <v>12725</v>
      </c>
    </row>
    <row r="27" spans="1:11" s="8" customFormat="1" ht="11.25" x14ac:dyDescent="0.2">
      <c r="E27" s="15"/>
      <c r="F27" s="15">
        <v>633</v>
      </c>
      <c r="G27" s="15">
        <v>9601</v>
      </c>
      <c r="H27" s="15" t="s">
        <v>43</v>
      </c>
      <c r="I27" s="36">
        <v>1517</v>
      </c>
      <c r="J27" s="36">
        <v>1511</v>
      </c>
    </row>
    <row r="28" spans="1:11" s="8" customFormat="1" ht="11.25" x14ac:dyDescent="0.2">
      <c r="E28" s="15"/>
      <c r="F28" s="15">
        <v>635</v>
      </c>
      <c r="G28" s="15">
        <v>9601</v>
      </c>
      <c r="H28" s="15" t="s">
        <v>44</v>
      </c>
      <c r="I28" s="36">
        <v>1304</v>
      </c>
      <c r="J28" s="36">
        <v>1265</v>
      </c>
    </row>
    <row r="29" spans="1:11" s="8" customFormat="1" ht="11.25" x14ac:dyDescent="0.2">
      <c r="E29" s="15"/>
      <c r="F29" s="15">
        <v>637</v>
      </c>
      <c r="G29" s="15">
        <v>9601</v>
      </c>
      <c r="H29" s="15" t="s">
        <v>45</v>
      </c>
      <c r="I29" s="36">
        <v>1105</v>
      </c>
      <c r="J29" s="36">
        <v>1128</v>
      </c>
    </row>
    <row r="30" spans="1:11" s="8" customFormat="1" ht="11.25" x14ac:dyDescent="0.2">
      <c r="E30" s="15"/>
      <c r="F30" s="15">
        <v>642</v>
      </c>
      <c r="G30" s="15">
        <v>9601</v>
      </c>
      <c r="H30" s="15" t="s">
        <v>46</v>
      </c>
      <c r="I30" s="15">
        <v>170</v>
      </c>
      <c r="J30" s="15">
        <v>145</v>
      </c>
    </row>
    <row r="31" spans="1:11" s="8" customFormat="1" ht="12" thickBot="1" x14ac:dyDescent="0.25">
      <c r="E31" s="16"/>
      <c r="F31" s="16"/>
      <c r="G31" s="16"/>
      <c r="H31" s="16"/>
      <c r="I31" s="16"/>
      <c r="J31" s="16"/>
    </row>
    <row r="32" spans="1:11" s="8" customFormat="1" ht="12" thickBot="1" x14ac:dyDescent="0.25">
      <c r="E32" s="11" t="s">
        <v>20</v>
      </c>
      <c r="F32" s="12"/>
      <c r="G32" s="12"/>
      <c r="H32" s="12"/>
      <c r="I32" s="12"/>
      <c r="J32" s="13"/>
    </row>
    <row r="33" spans="1:11" s="8" customFormat="1" ht="12" thickBot="1" x14ac:dyDescent="0.25">
      <c r="E33" s="14"/>
      <c r="F33" s="14"/>
      <c r="G33" s="14"/>
      <c r="H33" s="14"/>
      <c r="I33" s="14"/>
      <c r="J33" s="14"/>
    </row>
    <row r="34" spans="1:11" s="8" customFormat="1" ht="12" thickBot="1" x14ac:dyDescent="0.25">
      <c r="E34" s="17" t="s">
        <v>21</v>
      </c>
      <c r="F34" s="12"/>
      <c r="G34" s="12"/>
      <c r="H34" s="12"/>
      <c r="I34" s="37">
        <f>I22</f>
        <v>52700</v>
      </c>
      <c r="J34" s="115">
        <f>J22</f>
        <v>52885</v>
      </c>
    </row>
    <row r="35" spans="1:11" s="8" customFormat="1" ht="11.25" x14ac:dyDescent="0.2"/>
    <row r="36" spans="1:11" s="8" customFormat="1" ht="11.25" x14ac:dyDescent="0.2"/>
    <row r="37" spans="1:11" s="8" customFormat="1" ht="12" thickBot="1" x14ac:dyDescent="0.25">
      <c r="E37" s="9" t="s">
        <v>22</v>
      </c>
      <c r="F37" s="581" t="s">
        <v>14</v>
      </c>
      <c r="G37" s="582"/>
      <c r="H37" s="10" t="s">
        <v>23</v>
      </c>
      <c r="I37" s="10" t="s">
        <v>17</v>
      </c>
      <c r="J37" s="10" t="s">
        <v>18</v>
      </c>
    </row>
    <row r="38" spans="1:11" s="8" customFormat="1" ht="12" thickBot="1" x14ac:dyDescent="0.25">
      <c r="E38" s="11" t="s">
        <v>24</v>
      </c>
      <c r="F38" s="583"/>
      <c r="G38" s="584"/>
      <c r="H38" s="12"/>
      <c r="I38" s="12"/>
      <c r="J38" s="13">
        <v>2329</v>
      </c>
    </row>
    <row r="39" spans="1:11" s="8" customFormat="1" ht="12" thickBot="1" x14ac:dyDescent="0.25">
      <c r="E39" s="14"/>
      <c r="F39" s="585" t="s">
        <v>47</v>
      </c>
      <c r="G39" s="586"/>
      <c r="H39" s="14" t="s">
        <v>48</v>
      </c>
      <c r="I39" s="14"/>
      <c r="J39" s="14">
        <v>2329</v>
      </c>
    </row>
    <row r="40" spans="1:11" s="8" customFormat="1" ht="12" thickBot="1" x14ac:dyDescent="0.25">
      <c r="E40" s="11" t="s">
        <v>25</v>
      </c>
      <c r="F40" s="583"/>
      <c r="G40" s="584"/>
      <c r="H40" s="12"/>
      <c r="I40" s="12"/>
      <c r="J40" s="13"/>
    </row>
    <row r="41" spans="1:11" s="8" customFormat="1" ht="11.25" x14ac:dyDescent="0.2">
      <c r="E41" s="14"/>
      <c r="F41" s="585"/>
      <c r="G41" s="586"/>
      <c r="H41" s="14"/>
      <c r="I41" s="14"/>
      <c r="J41" s="14"/>
    </row>
    <row r="42" spans="1:11" s="8" customFormat="1" ht="12" thickBot="1" x14ac:dyDescent="0.25">
      <c r="E42" s="16"/>
      <c r="F42" s="587"/>
      <c r="G42" s="588"/>
      <c r="H42" s="16"/>
      <c r="I42" s="16"/>
      <c r="J42" s="16"/>
    </row>
    <row r="43" spans="1:11" s="8" customFormat="1" ht="12" thickBot="1" x14ac:dyDescent="0.25">
      <c r="E43" s="17" t="s">
        <v>21</v>
      </c>
      <c r="F43" s="583"/>
      <c r="G43" s="584"/>
      <c r="H43" s="12"/>
      <c r="I43" s="12"/>
      <c r="J43" s="13"/>
    </row>
    <row r="44" spans="1:11" s="8" customFormat="1" x14ac:dyDescent="0.2">
      <c r="A44"/>
      <c r="B44"/>
      <c r="C44"/>
      <c r="D44"/>
      <c r="E44"/>
      <c r="F44"/>
      <c r="G44"/>
      <c r="H44"/>
      <c r="I44"/>
      <c r="J44"/>
      <c r="K44"/>
    </row>
    <row r="45" spans="1:11" ht="15.75" x14ac:dyDescent="0.25">
      <c r="A45" s="499" t="s">
        <v>26</v>
      </c>
      <c r="B45" s="499"/>
      <c r="C45" s="499"/>
      <c r="D45" s="499"/>
      <c r="E45" s="499"/>
      <c r="F45" s="499"/>
      <c r="G45" s="499"/>
      <c r="H45" s="499"/>
      <c r="I45" s="499"/>
      <c r="J45" s="499"/>
    </row>
    <row r="46" spans="1:11" x14ac:dyDescent="0.2">
      <c r="A46" s="18"/>
    </row>
    <row r="47" spans="1:11" ht="22.5" x14ac:dyDescent="0.2">
      <c r="A47" s="8"/>
      <c r="B47" s="8"/>
      <c r="C47" s="8"/>
      <c r="D47" s="8"/>
      <c r="E47" s="51" t="s">
        <v>27</v>
      </c>
      <c r="F47" s="561" t="s">
        <v>28</v>
      </c>
      <c r="G47" s="561"/>
      <c r="H47" s="52" t="s">
        <v>29</v>
      </c>
      <c r="I47" s="53" t="s">
        <v>30</v>
      </c>
      <c r="J47" s="54" t="s">
        <v>31</v>
      </c>
      <c r="K47" s="47"/>
    </row>
    <row r="48" spans="1:11" ht="24" customHeight="1" x14ac:dyDescent="0.2">
      <c r="A48" s="8"/>
      <c r="B48" s="8"/>
      <c r="C48" s="8"/>
      <c r="D48" s="8"/>
      <c r="E48" s="46" t="s">
        <v>67</v>
      </c>
      <c r="F48" s="498" t="s">
        <v>49</v>
      </c>
      <c r="G48" s="561"/>
      <c r="H48" s="74">
        <v>142</v>
      </c>
      <c r="I48" s="74">
        <v>136</v>
      </c>
      <c r="J48" s="75">
        <v>130</v>
      </c>
      <c r="K48" s="47"/>
    </row>
    <row r="49" spans="1:11" ht="22.5" customHeight="1" x14ac:dyDescent="0.2">
      <c r="A49" s="8"/>
      <c r="B49" s="8"/>
      <c r="C49" s="8"/>
      <c r="D49" s="8"/>
      <c r="E49" s="46" t="s">
        <v>56</v>
      </c>
      <c r="F49" s="498" t="s">
        <v>50</v>
      </c>
      <c r="G49" s="498"/>
      <c r="H49" s="55">
        <v>1</v>
      </c>
      <c r="I49" s="76">
        <v>0.94</v>
      </c>
      <c r="J49" s="76">
        <v>0.94</v>
      </c>
      <c r="K49" s="48"/>
    </row>
    <row r="50" spans="1:11" s="8" customFormat="1" ht="24" customHeight="1" x14ac:dyDescent="0.2">
      <c r="E50" s="46" t="s">
        <v>57</v>
      </c>
      <c r="F50" s="498" t="s">
        <v>58</v>
      </c>
      <c r="G50" s="498"/>
      <c r="H50" s="55">
        <v>1</v>
      </c>
      <c r="I50" s="55">
        <v>0.9</v>
      </c>
      <c r="J50" s="55">
        <v>0.9</v>
      </c>
      <c r="K50" s="49"/>
    </row>
    <row r="51" spans="1:11" s="8" customFormat="1" ht="7.5" customHeight="1" x14ac:dyDescent="0.2">
      <c r="A51"/>
      <c r="B51"/>
      <c r="C51"/>
      <c r="D51"/>
      <c r="E51"/>
      <c r="F51"/>
      <c r="G51"/>
      <c r="H51" s="77"/>
      <c r="I51" s="77"/>
      <c r="J51" s="77"/>
      <c r="K51"/>
    </row>
    <row r="52" spans="1:11" ht="13.5" thickBot="1" x14ac:dyDescent="0.25">
      <c r="E52" s="20" t="s">
        <v>32</v>
      </c>
    </row>
    <row r="53" spans="1:11" ht="73.5" customHeight="1" thickBot="1" x14ac:dyDescent="0.25">
      <c r="E53" s="535" t="s">
        <v>33</v>
      </c>
      <c r="F53" s="536"/>
      <c r="G53" s="537"/>
      <c r="H53" s="562" t="s">
        <v>51</v>
      </c>
      <c r="I53" s="562"/>
      <c r="J53" s="563"/>
    </row>
    <row r="54" spans="1:11" ht="51.75" customHeight="1" thickBot="1" x14ac:dyDescent="0.25">
      <c r="E54" s="507" t="s">
        <v>34</v>
      </c>
      <c r="F54" s="508"/>
      <c r="G54" s="509"/>
      <c r="H54" s="680" t="s">
        <v>52</v>
      </c>
      <c r="I54" s="680"/>
      <c r="J54" s="681"/>
    </row>
    <row r="55" spans="1:11" x14ac:dyDescent="0.2">
      <c r="E55" s="513"/>
      <c r="F55" s="513"/>
      <c r="G55" s="513"/>
      <c r="H55" s="513"/>
      <c r="I55" s="513"/>
      <c r="J55" s="513"/>
    </row>
    <row r="56" spans="1:11" ht="51" customHeight="1" x14ac:dyDescent="0.2"/>
  </sheetData>
  <mergeCells count="28">
    <mergeCell ref="A1:J1"/>
    <mergeCell ref="A19:J19"/>
    <mergeCell ref="A45:J45"/>
    <mergeCell ref="G5:J5"/>
    <mergeCell ref="F40:G40"/>
    <mergeCell ref="F41:G41"/>
    <mergeCell ref="F42:G42"/>
    <mergeCell ref="F43:G43"/>
    <mergeCell ref="F37:G37"/>
    <mergeCell ref="F38:G38"/>
    <mergeCell ref="F39:G39"/>
    <mergeCell ref="G16:H16"/>
    <mergeCell ref="G17:H17"/>
    <mergeCell ref="G12:H12"/>
    <mergeCell ref="G11:H11"/>
    <mergeCell ref="G13:H13"/>
    <mergeCell ref="G9:I9"/>
    <mergeCell ref="G7:I7"/>
    <mergeCell ref="E54:G54"/>
    <mergeCell ref="E55:J55"/>
    <mergeCell ref="F47:G47"/>
    <mergeCell ref="F48:G48"/>
    <mergeCell ref="F49:G49"/>
    <mergeCell ref="F50:G50"/>
    <mergeCell ref="E53:G53"/>
    <mergeCell ref="H53:J53"/>
    <mergeCell ref="H54:J54"/>
    <mergeCell ref="G8:I8"/>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topLeftCell="E10" workbookViewId="0">
      <selection activeCell="J35" sqref="J35"/>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2"/>
      <c r="J3" s="23"/>
      <c r="K3" s="34"/>
    </row>
    <row r="4" spans="1:11" ht="13.5" thickBot="1" x14ac:dyDescent="0.25">
      <c r="A4" s="31"/>
      <c r="B4" s="6"/>
      <c r="C4" s="6"/>
      <c r="D4" s="32"/>
      <c r="E4" s="40" t="s">
        <v>3</v>
      </c>
      <c r="F4" s="2"/>
      <c r="G4" s="24">
        <v>8</v>
      </c>
      <c r="H4" s="25" t="s">
        <v>37</v>
      </c>
      <c r="I4" s="25"/>
      <c r="J4" s="26"/>
      <c r="K4" s="32"/>
    </row>
    <row r="5" spans="1:11" ht="13.5" thickBot="1" x14ac:dyDescent="0.25">
      <c r="A5" s="31"/>
      <c r="B5" s="6"/>
      <c r="C5" s="6"/>
      <c r="D5" s="32"/>
      <c r="E5" s="41" t="s">
        <v>4</v>
      </c>
      <c r="F5" s="2"/>
      <c r="G5" s="682" t="s">
        <v>53</v>
      </c>
      <c r="H5" s="650"/>
      <c r="I5" s="650"/>
      <c r="J5" s="68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65</v>
      </c>
      <c r="H7" s="515"/>
      <c r="I7" s="515"/>
      <c r="J7" s="26"/>
      <c r="K7" s="32"/>
    </row>
    <row r="8" spans="1:11" ht="13.5" thickBot="1" x14ac:dyDescent="0.25">
      <c r="A8" s="31"/>
      <c r="B8" s="6"/>
      <c r="C8" s="32"/>
      <c r="D8" s="32"/>
      <c r="E8" s="41" t="s">
        <v>36</v>
      </c>
      <c r="F8" s="2"/>
      <c r="G8" s="514" t="s">
        <v>55</v>
      </c>
      <c r="H8" s="515"/>
      <c r="I8" s="515"/>
      <c r="J8" s="26"/>
      <c r="K8" s="32"/>
    </row>
    <row r="9" spans="1:11" ht="13.5" thickBot="1" x14ac:dyDescent="0.25">
      <c r="A9" s="31"/>
      <c r="B9" s="6"/>
      <c r="C9" s="32"/>
      <c r="D9" s="32"/>
      <c r="E9" s="41" t="s">
        <v>6</v>
      </c>
      <c r="F9" s="2"/>
      <c r="G9" s="514" t="s">
        <v>38</v>
      </c>
      <c r="H9" s="515"/>
      <c r="I9" s="515"/>
      <c r="J9" s="26"/>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61.11</v>
      </c>
      <c r="H12" s="502"/>
      <c r="I12" s="2"/>
      <c r="J12" s="2"/>
    </row>
    <row r="13" spans="1:11" ht="13.5" thickBot="1" x14ac:dyDescent="0.25">
      <c r="A13" s="31"/>
      <c r="B13" s="6"/>
      <c r="C13" s="32"/>
      <c r="D13" s="32"/>
      <c r="E13" s="43" t="s">
        <v>8</v>
      </c>
      <c r="F13" s="2"/>
      <c r="G13" s="501">
        <v>63.497</v>
      </c>
      <c r="H13" s="502"/>
      <c r="I13" s="2"/>
      <c r="J13" s="2"/>
    </row>
    <row r="14" spans="1:11" ht="13.5" thickBot="1" x14ac:dyDescent="0.25">
      <c r="A14" s="31"/>
      <c r="B14" s="6"/>
      <c r="C14" s="32"/>
      <c r="D14" s="32"/>
      <c r="E14" s="44" t="s">
        <v>9</v>
      </c>
      <c r="F14" s="2"/>
      <c r="G14" s="70"/>
      <c r="H14" s="71">
        <v>57.798000000000002</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39</v>
      </c>
      <c r="H16" s="515"/>
      <c r="I16" s="25"/>
      <c r="J16" s="26"/>
      <c r="K16" s="27"/>
    </row>
    <row r="17" spans="1:11" ht="13.5" thickBot="1" x14ac:dyDescent="0.25">
      <c r="A17" s="31"/>
      <c r="B17" s="6"/>
      <c r="C17" s="32"/>
      <c r="D17" s="32"/>
      <c r="E17" s="41" t="s">
        <v>11</v>
      </c>
      <c r="F17" s="2"/>
      <c r="G17" s="514" t="s">
        <v>64</v>
      </c>
      <c r="H17" s="515"/>
      <c r="I17" s="25"/>
      <c r="J17" s="26"/>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I23+I24+I25+I30</f>
        <v>63497</v>
      </c>
      <c r="J22" s="67">
        <f>J23+J24+J25+J30</f>
        <v>57797.919999999998</v>
      </c>
    </row>
    <row r="23" spans="1:11" s="8" customFormat="1" ht="11.25" x14ac:dyDescent="0.2">
      <c r="E23" s="14"/>
      <c r="F23" s="14">
        <v>610</v>
      </c>
      <c r="G23" s="14">
        <v>9601</v>
      </c>
      <c r="H23" s="14" t="s">
        <v>40</v>
      </c>
      <c r="I23" s="68">
        <v>28820</v>
      </c>
      <c r="J23" s="68">
        <v>28568.26</v>
      </c>
    </row>
    <row r="24" spans="1:11" s="8" customFormat="1" ht="11.25" x14ac:dyDescent="0.2">
      <c r="E24" s="15"/>
      <c r="F24" s="15">
        <v>620</v>
      </c>
      <c r="G24" s="15">
        <v>9601</v>
      </c>
      <c r="H24" s="15" t="s">
        <v>41</v>
      </c>
      <c r="I24" s="72">
        <v>10180</v>
      </c>
      <c r="J24" s="72">
        <v>10090.86</v>
      </c>
    </row>
    <row r="25" spans="1:11" s="8" customFormat="1" ht="11.25" x14ac:dyDescent="0.2">
      <c r="E25" s="15"/>
      <c r="F25" s="15"/>
      <c r="G25" s="15"/>
      <c r="H25" s="15" t="s">
        <v>59</v>
      </c>
      <c r="I25" s="72">
        <f>SUM(I26:I29)</f>
        <v>24397</v>
      </c>
      <c r="J25" s="72">
        <f>SUM(J26:J29)</f>
        <v>19138.8</v>
      </c>
    </row>
    <row r="26" spans="1:11" s="8" customFormat="1" ht="11.25" x14ac:dyDescent="0.2">
      <c r="E26" s="15"/>
      <c r="F26" s="15">
        <v>632</v>
      </c>
      <c r="G26" s="15">
        <v>9601</v>
      </c>
      <c r="H26" s="15" t="s">
        <v>42</v>
      </c>
      <c r="I26" s="72">
        <v>15390</v>
      </c>
      <c r="J26" s="72">
        <v>14178.48</v>
      </c>
    </row>
    <row r="27" spans="1:11" s="8" customFormat="1" ht="11.25" x14ac:dyDescent="0.2">
      <c r="E27" s="15"/>
      <c r="F27" s="15">
        <v>633</v>
      </c>
      <c r="G27" s="15">
        <v>9601</v>
      </c>
      <c r="H27" s="15" t="s">
        <v>43</v>
      </c>
      <c r="I27" s="72">
        <v>6657</v>
      </c>
      <c r="J27" s="72">
        <v>3159.34</v>
      </c>
    </row>
    <row r="28" spans="1:11" s="8" customFormat="1" ht="11.25" x14ac:dyDescent="0.2">
      <c r="E28" s="15"/>
      <c r="F28" s="15">
        <v>635</v>
      </c>
      <c r="G28" s="15">
        <v>9601</v>
      </c>
      <c r="H28" s="15" t="s">
        <v>44</v>
      </c>
      <c r="I28" s="72">
        <v>1250</v>
      </c>
      <c r="J28" s="72">
        <v>1054.5</v>
      </c>
    </row>
    <row r="29" spans="1:11" s="8" customFormat="1" ht="11.25" x14ac:dyDescent="0.2">
      <c r="E29" s="15"/>
      <c r="F29" s="15">
        <v>637</v>
      </c>
      <c r="G29" s="15">
        <v>9601</v>
      </c>
      <c r="H29" s="15" t="s">
        <v>45</v>
      </c>
      <c r="I29" s="73">
        <v>1100</v>
      </c>
      <c r="J29" s="73">
        <v>746.48</v>
      </c>
    </row>
    <row r="30" spans="1:11" s="8" customFormat="1" ht="11.25" x14ac:dyDescent="0.2">
      <c r="E30" s="15"/>
      <c r="F30" s="15">
        <v>642</v>
      </c>
      <c r="G30" s="15">
        <v>9601</v>
      </c>
      <c r="H30" s="15" t="s">
        <v>46</v>
      </c>
      <c r="I30" s="72">
        <v>100</v>
      </c>
      <c r="J30" s="72">
        <v>0</v>
      </c>
    </row>
    <row r="31" spans="1:11" s="8" customFormat="1" ht="12" thickBot="1" x14ac:dyDescent="0.25">
      <c r="E31" s="16"/>
      <c r="F31" s="16"/>
      <c r="G31" s="16"/>
      <c r="H31" s="16"/>
      <c r="I31" s="16"/>
      <c r="J31" s="16"/>
    </row>
    <row r="32" spans="1:11" s="8" customFormat="1" ht="12" thickBot="1" x14ac:dyDescent="0.25">
      <c r="E32" s="11" t="s">
        <v>20</v>
      </c>
      <c r="F32" s="12"/>
      <c r="G32" s="12"/>
      <c r="H32" s="12"/>
      <c r="I32" s="12"/>
      <c r="J32" s="13"/>
    </row>
    <row r="33" spans="1:11" s="8" customFormat="1" ht="12" thickBot="1" x14ac:dyDescent="0.25">
      <c r="E33" s="14"/>
      <c r="F33" s="14"/>
      <c r="G33" s="14"/>
      <c r="H33" s="14"/>
      <c r="I33" s="14"/>
      <c r="J33" s="14"/>
    </row>
    <row r="34" spans="1:11" s="8" customFormat="1" ht="12" thickBot="1" x14ac:dyDescent="0.25">
      <c r="E34" s="17" t="s">
        <v>21</v>
      </c>
      <c r="F34" s="12"/>
      <c r="G34" s="12"/>
      <c r="H34" s="12"/>
      <c r="I34" s="67">
        <f>I22</f>
        <v>63497</v>
      </c>
      <c r="J34" s="114">
        <f>J22</f>
        <v>57797.919999999998</v>
      </c>
    </row>
    <row r="35" spans="1:11" s="8" customFormat="1" ht="11.25" x14ac:dyDescent="0.2"/>
    <row r="36" spans="1:11" s="8" customFormat="1" ht="11.25" x14ac:dyDescent="0.2"/>
    <row r="37" spans="1:11" s="8" customFormat="1" ht="12" thickBot="1" x14ac:dyDescent="0.25">
      <c r="E37" s="9" t="s">
        <v>22</v>
      </c>
      <c r="F37" s="581" t="s">
        <v>14</v>
      </c>
      <c r="G37" s="582"/>
      <c r="H37" s="10" t="s">
        <v>23</v>
      </c>
      <c r="I37" s="10" t="s">
        <v>17</v>
      </c>
      <c r="J37" s="10" t="s">
        <v>18</v>
      </c>
    </row>
    <row r="38" spans="1:11" s="8" customFormat="1" ht="12" thickBot="1" x14ac:dyDescent="0.25">
      <c r="E38" s="11" t="s">
        <v>24</v>
      </c>
      <c r="F38" s="583"/>
      <c r="G38" s="584"/>
      <c r="H38" s="12"/>
      <c r="I38" s="12"/>
      <c r="J38" s="13">
        <v>3785.94</v>
      </c>
    </row>
    <row r="39" spans="1:11" s="8" customFormat="1" ht="12" thickBot="1" x14ac:dyDescent="0.25">
      <c r="E39" s="14"/>
      <c r="F39" s="585" t="s">
        <v>47</v>
      </c>
      <c r="G39" s="586"/>
      <c r="H39" s="14" t="s">
        <v>48</v>
      </c>
      <c r="I39" s="14"/>
      <c r="J39" s="14">
        <v>3785.94</v>
      </c>
    </row>
    <row r="40" spans="1:11" s="8" customFormat="1" ht="12" thickBot="1" x14ac:dyDescent="0.25">
      <c r="E40" s="11" t="s">
        <v>25</v>
      </c>
      <c r="F40" s="583"/>
      <c r="G40" s="584"/>
      <c r="H40" s="12"/>
      <c r="I40" s="12"/>
      <c r="J40" s="13"/>
    </row>
    <row r="41" spans="1:11" s="8" customFormat="1" ht="11.25" x14ac:dyDescent="0.2">
      <c r="E41" s="14"/>
      <c r="F41" s="585"/>
      <c r="G41" s="586"/>
      <c r="H41" s="14"/>
      <c r="I41" s="14"/>
      <c r="J41" s="14"/>
    </row>
    <row r="42" spans="1:11" s="8" customFormat="1" ht="12" thickBot="1" x14ac:dyDescent="0.25">
      <c r="E42" s="16"/>
      <c r="F42" s="587"/>
      <c r="G42" s="588"/>
      <c r="H42" s="16"/>
      <c r="I42" s="16"/>
      <c r="J42" s="16"/>
    </row>
    <row r="43" spans="1:11" s="8" customFormat="1" ht="12" thickBot="1" x14ac:dyDescent="0.25">
      <c r="E43" s="17" t="s">
        <v>21</v>
      </c>
      <c r="F43" s="583"/>
      <c r="G43" s="584"/>
      <c r="H43" s="12"/>
      <c r="I43" s="12"/>
      <c r="J43" s="13"/>
    </row>
    <row r="44" spans="1:11" s="8" customFormat="1" x14ac:dyDescent="0.2">
      <c r="A44"/>
      <c r="B44"/>
      <c r="C44"/>
      <c r="D44"/>
      <c r="E44"/>
      <c r="F44"/>
      <c r="G44"/>
      <c r="H44"/>
      <c r="I44"/>
      <c r="J44"/>
      <c r="K44"/>
    </row>
    <row r="45" spans="1:11" ht="15.75" x14ac:dyDescent="0.25">
      <c r="A45" s="499" t="s">
        <v>26</v>
      </c>
      <c r="B45" s="499"/>
      <c r="C45" s="499"/>
      <c r="D45" s="499"/>
      <c r="E45" s="499"/>
      <c r="F45" s="499"/>
      <c r="G45" s="499"/>
      <c r="H45" s="499"/>
      <c r="I45" s="499"/>
      <c r="J45" s="499"/>
    </row>
    <row r="46" spans="1:11" x14ac:dyDescent="0.2">
      <c r="A46" s="18"/>
    </row>
    <row r="47" spans="1:11" ht="22.5" x14ac:dyDescent="0.2">
      <c r="A47" s="8"/>
      <c r="B47" s="8"/>
      <c r="C47" s="8"/>
      <c r="D47" s="8"/>
      <c r="E47" s="51" t="s">
        <v>27</v>
      </c>
      <c r="F47" s="561" t="s">
        <v>28</v>
      </c>
      <c r="G47" s="561"/>
      <c r="H47" s="52" t="s">
        <v>29</v>
      </c>
      <c r="I47" s="53" t="s">
        <v>30</v>
      </c>
      <c r="J47" s="54" t="s">
        <v>31</v>
      </c>
      <c r="K47" s="47"/>
    </row>
    <row r="48" spans="1:11" ht="30.75" customHeight="1" x14ac:dyDescent="0.2">
      <c r="A48" s="8"/>
      <c r="B48" s="8"/>
      <c r="C48" s="8"/>
      <c r="D48" s="8"/>
      <c r="E48" s="46" t="s">
        <v>66</v>
      </c>
      <c r="F48" s="498" t="s">
        <v>49</v>
      </c>
      <c r="G48" s="561"/>
      <c r="H48" s="74">
        <v>152</v>
      </c>
      <c r="I48" s="74"/>
      <c r="J48" s="75">
        <v>143</v>
      </c>
      <c r="K48" s="47"/>
    </row>
    <row r="49" spans="1:11" ht="22.5" customHeight="1" x14ac:dyDescent="0.2">
      <c r="A49" s="8"/>
      <c r="B49" s="8"/>
      <c r="C49" s="8"/>
      <c r="D49" s="8"/>
      <c r="E49" s="542" t="s">
        <v>56</v>
      </c>
      <c r="F49" s="498" t="s">
        <v>68</v>
      </c>
      <c r="G49" s="498"/>
      <c r="H49" s="79">
        <v>27</v>
      </c>
      <c r="I49" s="76"/>
      <c r="J49" s="79">
        <v>25</v>
      </c>
      <c r="K49" s="48"/>
    </row>
    <row r="50" spans="1:11" ht="22.5" customHeight="1" x14ac:dyDescent="0.2">
      <c r="A50" s="8"/>
      <c r="B50" s="8"/>
      <c r="C50" s="8"/>
      <c r="D50" s="8"/>
      <c r="E50" s="549"/>
      <c r="F50" s="492" t="s">
        <v>69</v>
      </c>
      <c r="G50" s="494"/>
      <c r="H50" s="79">
        <v>5</v>
      </c>
      <c r="I50" s="79"/>
      <c r="J50" s="79">
        <v>4</v>
      </c>
      <c r="K50" s="48"/>
    </row>
    <row r="51" spans="1:11" s="8" customFormat="1" ht="24" customHeight="1" x14ac:dyDescent="0.2">
      <c r="E51" s="46" t="s">
        <v>57</v>
      </c>
      <c r="F51" s="498" t="s">
        <v>58</v>
      </c>
      <c r="G51" s="498"/>
      <c r="H51" s="55">
        <v>1</v>
      </c>
      <c r="I51" s="55">
        <v>1</v>
      </c>
      <c r="J51" s="55">
        <v>1</v>
      </c>
      <c r="K51" s="49"/>
    </row>
    <row r="52" spans="1:11" s="8" customFormat="1" ht="7.5" customHeight="1" x14ac:dyDescent="0.2">
      <c r="A52"/>
      <c r="B52"/>
      <c r="C52"/>
      <c r="D52"/>
      <c r="E52"/>
      <c r="F52"/>
      <c r="G52"/>
      <c r="H52"/>
      <c r="I52"/>
      <c r="J52"/>
      <c r="K52"/>
    </row>
    <row r="53" spans="1:11" ht="13.5" thickBot="1" x14ac:dyDescent="0.25">
      <c r="E53" s="20" t="s">
        <v>32</v>
      </c>
    </row>
    <row r="54" spans="1:11" ht="73.5" customHeight="1" thickBot="1" x14ac:dyDescent="0.25">
      <c r="E54" s="535" t="s">
        <v>33</v>
      </c>
      <c r="F54" s="536"/>
      <c r="G54" s="537"/>
      <c r="H54" s="562" t="s">
        <v>61</v>
      </c>
      <c r="I54" s="562"/>
      <c r="J54" s="563"/>
    </row>
    <row r="55" spans="1:11" ht="19.5" customHeight="1" thickBot="1" x14ac:dyDescent="0.25">
      <c r="E55" s="507" t="s">
        <v>34</v>
      </c>
      <c r="F55" s="508"/>
      <c r="G55" s="509"/>
      <c r="H55" s="539" t="s">
        <v>63</v>
      </c>
      <c r="I55" s="540"/>
      <c r="J55" s="541"/>
      <c r="K55" s="78"/>
    </row>
    <row r="56" spans="1:11" x14ac:dyDescent="0.2">
      <c r="E56" s="513"/>
      <c r="F56" s="513"/>
      <c r="G56" s="513"/>
      <c r="H56" s="513"/>
      <c r="I56" s="513"/>
      <c r="J56" s="513"/>
    </row>
    <row r="57" spans="1:11" ht="51" customHeight="1" x14ac:dyDescent="0.2"/>
  </sheetData>
  <mergeCells count="30">
    <mergeCell ref="E55:G55"/>
    <mergeCell ref="H55:J55"/>
    <mergeCell ref="E56:J56"/>
    <mergeCell ref="F50:G50"/>
    <mergeCell ref="E49:E50"/>
    <mergeCell ref="E54:G54"/>
    <mergeCell ref="H54:J54"/>
    <mergeCell ref="A45:J45"/>
    <mergeCell ref="F47:G47"/>
    <mergeCell ref="F48:G48"/>
    <mergeCell ref="F49:G49"/>
    <mergeCell ref="F51:G51"/>
    <mergeCell ref="F43:G43"/>
    <mergeCell ref="G12:H12"/>
    <mergeCell ref="G13:H13"/>
    <mergeCell ref="G16:H16"/>
    <mergeCell ref="G17:H17"/>
    <mergeCell ref="A19:J19"/>
    <mergeCell ref="F37:G37"/>
    <mergeCell ref="F38:G38"/>
    <mergeCell ref="F39:G39"/>
    <mergeCell ref="F40:G40"/>
    <mergeCell ref="F41:G41"/>
    <mergeCell ref="F42:G42"/>
    <mergeCell ref="G11:H11"/>
    <mergeCell ref="A1:J1"/>
    <mergeCell ref="G5:J5"/>
    <mergeCell ref="G7:I7"/>
    <mergeCell ref="G8:I8"/>
    <mergeCell ref="G9:I9"/>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E1" workbookViewId="0">
      <selection activeCell="G23" sqref="G23:G2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59"/>
      <c r="J3" s="61"/>
      <c r="K3" s="34"/>
    </row>
    <row r="4" spans="1:11" ht="13.5" thickBot="1" x14ac:dyDescent="0.25">
      <c r="A4" s="31"/>
      <c r="B4" s="6"/>
      <c r="C4" s="6"/>
      <c r="D4" s="32"/>
      <c r="E4" s="40" t="s">
        <v>3</v>
      </c>
      <c r="F4" s="2"/>
      <c r="G4" s="110" t="s">
        <v>100</v>
      </c>
      <c r="H4" s="60" t="s">
        <v>37</v>
      </c>
      <c r="I4" s="60"/>
      <c r="J4" s="63"/>
      <c r="K4" s="32"/>
    </row>
    <row r="5" spans="1:11" ht="13.5" thickBot="1" x14ac:dyDescent="0.25">
      <c r="A5" s="31"/>
      <c r="B5" s="6"/>
      <c r="C5" s="6"/>
      <c r="D5" s="32"/>
      <c r="E5" s="41" t="s">
        <v>4</v>
      </c>
      <c r="F5" s="2"/>
      <c r="G5" s="108">
        <v>42529</v>
      </c>
      <c r="H5" s="111" t="s">
        <v>101</v>
      </c>
      <c r="I5" s="69"/>
      <c r="J5" s="10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110</v>
      </c>
      <c r="H7" s="515"/>
      <c r="I7" s="515"/>
      <c r="J7" s="63"/>
      <c r="K7" s="32"/>
    </row>
    <row r="8" spans="1:11" ht="13.5" thickBot="1" x14ac:dyDescent="0.25">
      <c r="A8" s="31"/>
      <c r="B8" s="6"/>
      <c r="C8" s="32"/>
      <c r="D8" s="32"/>
      <c r="E8" s="41" t="s">
        <v>36</v>
      </c>
      <c r="F8" s="2"/>
      <c r="G8" s="514" t="s">
        <v>87</v>
      </c>
      <c r="H8" s="515"/>
      <c r="I8" s="515"/>
      <c r="J8" s="63"/>
      <c r="K8" s="32"/>
    </row>
    <row r="9" spans="1:11" ht="13.5" thickBot="1" x14ac:dyDescent="0.25">
      <c r="A9" s="31"/>
      <c r="B9" s="6"/>
      <c r="C9" s="32"/>
      <c r="D9" s="32"/>
      <c r="E9" s="41" t="s">
        <v>6</v>
      </c>
      <c r="F9" s="2"/>
      <c r="G9" s="514" t="s">
        <v>111</v>
      </c>
      <c r="H9" s="515"/>
      <c r="I9" s="515"/>
      <c r="J9" s="63"/>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18.3</v>
      </c>
      <c r="H12" s="502"/>
      <c r="I12" s="2"/>
      <c r="J12" s="2"/>
    </row>
    <row r="13" spans="1:11" ht="13.5" thickBot="1" x14ac:dyDescent="0.25">
      <c r="A13" s="31"/>
      <c r="B13" s="6"/>
      <c r="C13" s="32"/>
      <c r="D13" s="32"/>
      <c r="E13" s="43" t="s">
        <v>8</v>
      </c>
      <c r="F13" s="2"/>
      <c r="G13" s="501">
        <v>18.3</v>
      </c>
      <c r="H13" s="502"/>
      <c r="I13" s="2"/>
      <c r="J13" s="2"/>
    </row>
    <row r="14" spans="1:11" ht="13.5" thickBot="1" x14ac:dyDescent="0.25">
      <c r="A14" s="31"/>
      <c r="B14" s="6"/>
      <c r="C14" s="32"/>
      <c r="D14" s="32"/>
      <c r="E14" s="44" t="s">
        <v>9</v>
      </c>
      <c r="F14" s="2"/>
      <c r="G14" s="70"/>
      <c r="H14" s="71">
        <v>18.114000000000001</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102</v>
      </c>
      <c r="H16" s="515"/>
      <c r="I16" s="60"/>
      <c r="J16" s="63"/>
      <c r="K16" s="27"/>
    </row>
    <row r="17" spans="1:11" ht="13.5" thickBot="1" x14ac:dyDescent="0.25">
      <c r="A17" s="31"/>
      <c r="B17" s="6"/>
      <c r="C17" s="32"/>
      <c r="D17" s="32"/>
      <c r="E17" s="41" t="s">
        <v>11</v>
      </c>
      <c r="F17" s="2"/>
      <c r="G17" s="514" t="s">
        <v>64</v>
      </c>
      <c r="H17" s="515"/>
      <c r="I17" s="60"/>
      <c r="J17" s="63"/>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I23+I24+I25+I26</f>
        <v>18300</v>
      </c>
      <c r="J22" s="67">
        <f>J23+J24+J25+J26</f>
        <v>18114.03</v>
      </c>
    </row>
    <row r="23" spans="1:11" s="8" customFormat="1" ht="11.25" x14ac:dyDescent="0.2">
      <c r="E23" s="14"/>
      <c r="F23" s="14">
        <v>610</v>
      </c>
      <c r="G23" s="14"/>
      <c r="H23" s="14" t="s">
        <v>40</v>
      </c>
      <c r="I23" s="68">
        <v>12530</v>
      </c>
      <c r="J23" s="68">
        <v>12622.11</v>
      </c>
    </row>
    <row r="24" spans="1:11" s="8" customFormat="1" ht="11.25" x14ac:dyDescent="0.2">
      <c r="E24" s="15"/>
      <c r="F24" s="15">
        <v>620</v>
      </c>
      <c r="G24" s="15"/>
      <c r="H24" s="15" t="s">
        <v>41</v>
      </c>
      <c r="I24" s="72">
        <v>4380</v>
      </c>
      <c r="J24" s="72">
        <v>4440.03</v>
      </c>
    </row>
    <row r="25" spans="1:11" s="8" customFormat="1" ht="11.25" x14ac:dyDescent="0.2">
      <c r="E25" s="15"/>
      <c r="F25" s="15"/>
      <c r="G25" s="15"/>
      <c r="H25" s="15" t="s">
        <v>59</v>
      </c>
      <c r="I25" s="72">
        <v>1230</v>
      </c>
      <c r="J25" s="72">
        <v>1051.8900000000001</v>
      </c>
    </row>
    <row r="26" spans="1:11" s="8" customFormat="1" ht="11.25" x14ac:dyDescent="0.2">
      <c r="E26" s="15"/>
      <c r="F26" s="15">
        <v>642</v>
      </c>
      <c r="G26" s="15"/>
      <c r="H26" s="15" t="s">
        <v>46</v>
      </c>
      <c r="I26" s="72">
        <v>160</v>
      </c>
      <c r="J26" s="72">
        <v>0</v>
      </c>
    </row>
    <row r="27" spans="1:11" s="8" customFormat="1" ht="12" thickBot="1" x14ac:dyDescent="0.25">
      <c r="E27" s="16"/>
      <c r="F27" s="16"/>
      <c r="G27" s="16"/>
      <c r="H27" s="16"/>
      <c r="I27" s="16"/>
      <c r="J27" s="16"/>
    </row>
    <row r="28" spans="1:11" s="8" customFormat="1" ht="12" thickBot="1" x14ac:dyDescent="0.25">
      <c r="E28" s="11" t="s">
        <v>20</v>
      </c>
      <c r="F28" s="12"/>
      <c r="G28" s="12"/>
      <c r="H28" s="12"/>
      <c r="I28" s="12"/>
      <c r="J28" s="13"/>
    </row>
    <row r="29" spans="1:11" s="8" customFormat="1" ht="12" thickBot="1" x14ac:dyDescent="0.25">
      <c r="E29" s="14"/>
      <c r="F29" s="14"/>
      <c r="G29" s="14"/>
      <c r="H29" s="14"/>
      <c r="I29" s="14"/>
      <c r="J29" s="14"/>
    </row>
    <row r="30" spans="1:11" s="8" customFormat="1" ht="12" thickBot="1" x14ac:dyDescent="0.25">
      <c r="E30" s="17" t="s">
        <v>21</v>
      </c>
      <c r="F30" s="12"/>
      <c r="G30" s="12"/>
      <c r="H30" s="12"/>
      <c r="I30" s="67">
        <f>I22</f>
        <v>18300</v>
      </c>
      <c r="J30" s="114">
        <f>J22</f>
        <v>18114.03</v>
      </c>
    </row>
    <row r="31" spans="1:11" s="8" customFormat="1" ht="11.25" x14ac:dyDescent="0.2"/>
    <row r="32" spans="1:11" s="8" customFormat="1" ht="11.25" x14ac:dyDescent="0.2"/>
    <row r="33" spans="1:11" s="8" customFormat="1" ht="12" thickBot="1" x14ac:dyDescent="0.25">
      <c r="E33" s="9" t="s">
        <v>22</v>
      </c>
      <c r="F33" s="581" t="s">
        <v>14</v>
      </c>
      <c r="G33" s="582"/>
      <c r="H33" s="10" t="s">
        <v>23</v>
      </c>
      <c r="I33" s="10" t="s">
        <v>17</v>
      </c>
      <c r="J33" s="10" t="s">
        <v>18</v>
      </c>
    </row>
    <row r="34" spans="1:11" s="8" customFormat="1" ht="12" thickBot="1" x14ac:dyDescent="0.25">
      <c r="E34" s="11" t="s">
        <v>24</v>
      </c>
      <c r="F34" s="583"/>
      <c r="G34" s="584"/>
      <c r="H34" s="12"/>
      <c r="I34" s="12"/>
      <c r="J34" s="13"/>
    </row>
    <row r="35" spans="1:11" s="8" customFormat="1" ht="12" thickBot="1" x14ac:dyDescent="0.25">
      <c r="E35" s="14"/>
      <c r="F35" s="585"/>
      <c r="G35" s="586"/>
      <c r="H35" s="14"/>
      <c r="I35" s="14"/>
      <c r="J35" s="14"/>
    </row>
    <row r="36" spans="1:11" s="8" customFormat="1" ht="12" thickBot="1" x14ac:dyDescent="0.25">
      <c r="E36" s="11" t="s">
        <v>25</v>
      </c>
      <c r="F36" s="583"/>
      <c r="G36" s="584"/>
      <c r="H36" s="12"/>
      <c r="I36" s="12"/>
      <c r="J36" s="13"/>
    </row>
    <row r="37" spans="1:11" s="8" customFormat="1" ht="11.25" x14ac:dyDescent="0.2">
      <c r="E37" s="14"/>
      <c r="F37" s="585"/>
      <c r="G37" s="586"/>
      <c r="H37" s="14"/>
      <c r="I37" s="14"/>
      <c r="J37" s="14"/>
    </row>
    <row r="38" spans="1:11" s="8" customFormat="1" ht="12" thickBot="1" x14ac:dyDescent="0.25">
      <c r="E38" s="16"/>
      <c r="F38" s="587"/>
      <c r="G38" s="588"/>
      <c r="H38" s="16"/>
      <c r="I38" s="16"/>
      <c r="J38" s="16"/>
    </row>
    <row r="39" spans="1:11" s="8" customFormat="1" ht="12" thickBot="1" x14ac:dyDescent="0.25">
      <c r="E39" s="17" t="s">
        <v>21</v>
      </c>
      <c r="F39" s="583"/>
      <c r="G39" s="584"/>
      <c r="H39" s="12"/>
      <c r="I39" s="12"/>
      <c r="J39" s="13"/>
    </row>
    <row r="40" spans="1:11" s="8" customFormat="1" x14ac:dyDescent="0.2">
      <c r="A40"/>
      <c r="B40"/>
      <c r="C40"/>
      <c r="D40"/>
      <c r="E40"/>
      <c r="F40"/>
      <c r="G40"/>
      <c r="H40"/>
      <c r="I40"/>
      <c r="J40"/>
      <c r="K40"/>
    </row>
    <row r="41" spans="1:11" ht="15.75" x14ac:dyDescent="0.25">
      <c r="A41" s="499" t="s">
        <v>26</v>
      </c>
      <c r="B41" s="499"/>
      <c r="C41" s="499"/>
      <c r="D41" s="499"/>
      <c r="E41" s="499"/>
      <c r="F41" s="499"/>
      <c r="G41" s="499"/>
      <c r="H41" s="499"/>
      <c r="I41" s="499"/>
      <c r="J41" s="499"/>
    </row>
    <row r="42" spans="1:11" x14ac:dyDescent="0.2">
      <c r="A42" s="18"/>
    </row>
    <row r="43" spans="1:11" ht="22.5" x14ac:dyDescent="0.2">
      <c r="A43" s="8"/>
      <c r="B43" s="8"/>
      <c r="C43" s="8"/>
      <c r="D43" s="8"/>
      <c r="E43" s="574" t="s">
        <v>27</v>
      </c>
      <c r="F43" s="575"/>
      <c r="G43" s="576"/>
      <c r="H43" s="52" t="s">
        <v>28</v>
      </c>
      <c r="I43" s="52" t="s">
        <v>29</v>
      </c>
      <c r="J43" s="54" t="s">
        <v>31</v>
      </c>
      <c r="K43" s="47"/>
    </row>
    <row r="44" spans="1:11" ht="33.75" customHeight="1" x14ac:dyDescent="0.2">
      <c r="A44" s="8"/>
      <c r="B44" s="8"/>
      <c r="C44" s="8"/>
      <c r="D44" s="8"/>
      <c r="E44" s="554" t="s">
        <v>103</v>
      </c>
      <c r="F44" s="555"/>
      <c r="G44" s="556"/>
      <c r="H44" s="50" t="s">
        <v>106</v>
      </c>
      <c r="I44" s="74"/>
      <c r="J44" s="75">
        <v>143</v>
      </c>
      <c r="K44" s="47"/>
    </row>
    <row r="45" spans="1:11" ht="22.5" customHeight="1" x14ac:dyDescent="0.2">
      <c r="A45" s="8"/>
      <c r="B45" s="8"/>
      <c r="C45" s="8"/>
      <c r="D45" s="8"/>
      <c r="E45" s="686" t="s">
        <v>104</v>
      </c>
      <c r="F45" s="687"/>
      <c r="G45" s="688"/>
      <c r="H45" s="684" t="s">
        <v>105</v>
      </c>
      <c r="I45" s="76"/>
      <c r="J45" s="79">
        <v>25</v>
      </c>
      <c r="K45" s="48"/>
    </row>
    <row r="46" spans="1:11" ht="22.5" customHeight="1" x14ac:dyDescent="0.2">
      <c r="A46" s="8"/>
      <c r="B46" s="8"/>
      <c r="C46" s="8"/>
      <c r="D46" s="8"/>
      <c r="E46" s="689"/>
      <c r="F46" s="690"/>
      <c r="G46" s="691"/>
      <c r="H46" s="685"/>
      <c r="I46" s="79"/>
      <c r="J46" s="79">
        <v>4</v>
      </c>
      <c r="K46" s="48"/>
    </row>
    <row r="47" spans="1:11" s="8" customFormat="1" ht="34.5" customHeight="1" x14ac:dyDescent="0.2">
      <c r="E47" s="554" t="s">
        <v>107</v>
      </c>
      <c r="F47" s="555"/>
      <c r="G47" s="556"/>
      <c r="H47" s="112" t="s">
        <v>108</v>
      </c>
      <c r="I47" s="55"/>
      <c r="J47" s="55">
        <v>1</v>
      </c>
      <c r="K47" s="49"/>
    </row>
    <row r="48" spans="1:11" s="8" customFormat="1" ht="7.5" customHeight="1" x14ac:dyDescent="0.2">
      <c r="A48"/>
      <c r="B48"/>
      <c r="C48"/>
      <c r="D48"/>
      <c r="E48"/>
      <c r="F48"/>
      <c r="G48"/>
      <c r="H48"/>
      <c r="I48"/>
      <c r="J48"/>
      <c r="K48"/>
    </row>
    <row r="49" spans="5:12" ht="13.5" thickBot="1" x14ac:dyDescent="0.25">
      <c r="E49" s="20" t="s">
        <v>32</v>
      </c>
    </row>
    <row r="50" spans="5:12" ht="73.5" customHeight="1" thickBot="1" x14ac:dyDescent="0.25">
      <c r="E50" s="535" t="s">
        <v>33</v>
      </c>
      <c r="F50" s="536"/>
      <c r="G50" s="537"/>
      <c r="H50" s="578" t="s">
        <v>109</v>
      </c>
      <c r="I50" s="579"/>
      <c r="J50" s="580"/>
      <c r="K50" s="113"/>
      <c r="L50" s="113"/>
    </row>
    <row r="51" spans="5:12" ht="19.5" customHeight="1" thickBot="1" x14ac:dyDescent="0.25">
      <c r="E51" s="507" t="s">
        <v>34</v>
      </c>
      <c r="F51" s="508"/>
      <c r="G51" s="509"/>
      <c r="H51" s="539" t="s">
        <v>63</v>
      </c>
      <c r="I51" s="540"/>
      <c r="J51" s="541"/>
      <c r="K51" s="78"/>
    </row>
    <row r="52" spans="5:12" x14ac:dyDescent="0.2">
      <c r="E52" s="513"/>
      <c r="F52" s="513"/>
      <c r="G52" s="513"/>
      <c r="H52" s="513"/>
      <c r="I52" s="513"/>
      <c r="J52" s="513"/>
    </row>
    <row r="53" spans="5:12" ht="51" customHeight="1" x14ac:dyDescent="0.2"/>
  </sheetData>
  <mergeCells count="28">
    <mergeCell ref="F33:G33"/>
    <mergeCell ref="A1:J1"/>
    <mergeCell ref="G7:I7"/>
    <mergeCell ref="G8:I8"/>
    <mergeCell ref="G9:I9"/>
    <mergeCell ref="G11:H11"/>
    <mergeCell ref="G12:H12"/>
    <mergeCell ref="G13:H13"/>
    <mergeCell ref="G16:H16"/>
    <mergeCell ref="G17:H17"/>
    <mergeCell ref="A19:J19"/>
    <mergeCell ref="A41:J41"/>
    <mergeCell ref="F34:G34"/>
    <mergeCell ref="F35:G35"/>
    <mergeCell ref="F36:G36"/>
    <mergeCell ref="F37:G37"/>
    <mergeCell ref="F38:G38"/>
    <mergeCell ref="F39:G39"/>
    <mergeCell ref="E50:G50"/>
    <mergeCell ref="H50:J50"/>
    <mergeCell ref="E51:G51"/>
    <mergeCell ref="H51:J51"/>
    <mergeCell ref="E52:J52"/>
    <mergeCell ref="H45:H46"/>
    <mergeCell ref="E43:G43"/>
    <mergeCell ref="E44:G44"/>
    <mergeCell ref="E45:G46"/>
    <mergeCell ref="E47:G47"/>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opLeftCell="E1" workbookViewId="0">
      <selection activeCell="H6" sqref="H6"/>
    </sheetView>
  </sheetViews>
  <sheetFormatPr defaultRowHeight="12.75" x14ac:dyDescent="0.2"/>
  <cols>
    <col min="1" max="1" width="34.42578125" hidden="1" customWidth="1"/>
    <col min="2" max="2" width="2.140625" hidden="1" customWidth="1"/>
    <col min="3" max="4" width="0" hidden="1" customWidth="1"/>
    <col min="5" max="5" width="18.85546875" customWidth="1"/>
    <col min="6" max="6" width="8.2851562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110">
        <v>9</v>
      </c>
      <c r="H4" s="121" t="s">
        <v>356</v>
      </c>
      <c r="I4" s="124"/>
      <c r="J4" s="125"/>
      <c r="K4" s="32"/>
    </row>
    <row r="5" spans="1:11" ht="13.5" thickBot="1" x14ac:dyDescent="0.25">
      <c r="A5" s="31"/>
      <c r="B5" s="6"/>
      <c r="C5" s="6"/>
      <c r="D5" s="32"/>
      <c r="E5" s="41" t="s">
        <v>4</v>
      </c>
      <c r="F5" s="2"/>
      <c r="G5" s="161">
        <v>42378</v>
      </c>
      <c r="H5" s="111" t="s">
        <v>495</v>
      </c>
      <c r="I5" s="131"/>
      <c r="J5" s="13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357</v>
      </c>
      <c r="H7" s="515"/>
      <c r="I7" s="515"/>
      <c r="J7" s="125"/>
      <c r="K7" s="32"/>
    </row>
    <row r="8" spans="1:11" ht="13.5" thickBot="1" x14ac:dyDescent="0.25">
      <c r="A8" s="31"/>
      <c r="B8" s="6"/>
      <c r="C8" s="32"/>
      <c r="D8" s="32"/>
      <c r="E8" s="41" t="s">
        <v>36</v>
      </c>
      <c r="F8" s="2"/>
      <c r="G8" s="514" t="s">
        <v>87</v>
      </c>
      <c r="H8" s="515"/>
      <c r="I8" s="515"/>
      <c r="J8" s="125"/>
      <c r="K8" s="32"/>
    </row>
    <row r="9" spans="1:11" ht="13.5" thickBot="1" x14ac:dyDescent="0.25">
      <c r="A9" s="31"/>
      <c r="B9" s="6"/>
      <c r="C9" s="32"/>
      <c r="D9" s="32"/>
      <c r="E9" s="41" t="s">
        <v>6</v>
      </c>
      <c r="F9" s="2"/>
      <c r="G9" s="123" t="s">
        <v>359</v>
      </c>
      <c r="H9" s="124"/>
      <c r="I9" s="124"/>
      <c r="J9" s="125"/>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73.72</v>
      </c>
      <c r="H12" s="502"/>
      <c r="I12" s="2"/>
      <c r="J12" s="2"/>
    </row>
    <row r="13" spans="1:11" ht="13.5" thickBot="1" x14ac:dyDescent="0.25">
      <c r="A13" s="31"/>
      <c r="B13" s="6"/>
      <c r="C13" s="32"/>
      <c r="D13" s="32"/>
      <c r="E13" s="43" t="s">
        <v>8</v>
      </c>
      <c r="F13" s="2"/>
      <c r="G13" s="501">
        <v>73.72</v>
      </c>
      <c r="H13" s="502"/>
      <c r="I13" s="2"/>
      <c r="J13" s="2"/>
    </row>
    <row r="14" spans="1:11" ht="13.5" thickBot="1" x14ac:dyDescent="0.25">
      <c r="A14" s="31"/>
      <c r="B14" s="6"/>
      <c r="C14" s="32"/>
      <c r="D14" s="32"/>
      <c r="E14" s="44" t="s">
        <v>9</v>
      </c>
      <c r="F14" s="2"/>
      <c r="G14" s="129"/>
      <c r="H14" s="130">
        <v>73.957999999999998</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123" t="s">
        <v>358</v>
      </c>
      <c r="H16" s="124"/>
      <c r="I16" s="124"/>
      <c r="J16" s="125"/>
      <c r="K16" s="27"/>
    </row>
    <row r="17" spans="1:11" ht="13.5" thickBot="1" x14ac:dyDescent="0.25">
      <c r="A17" s="31"/>
      <c r="B17" s="6"/>
      <c r="C17" s="32"/>
      <c r="D17" s="32"/>
      <c r="E17" s="41" t="s">
        <v>11</v>
      </c>
      <c r="F17" s="2"/>
      <c r="G17" s="514" t="s">
        <v>349</v>
      </c>
      <c r="H17" s="515"/>
      <c r="I17" s="124"/>
      <c r="J17" s="125"/>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SUM(I23:I25)</f>
        <v>73720</v>
      </c>
      <c r="J22" s="67">
        <f>SUM(J23:J25)</f>
        <v>73958.53</v>
      </c>
    </row>
    <row r="23" spans="1:11" s="8" customFormat="1" ht="11.25" x14ac:dyDescent="0.2">
      <c r="E23" s="14"/>
      <c r="F23" s="14">
        <v>640</v>
      </c>
      <c r="G23" s="14"/>
      <c r="H23" s="14" t="s">
        <v>360</v>
      </c>
      <c r="I23" s="68">
        <v>73050</v>
      </c>
      <c r="J23" s="68">
        <v>73050</v>
      </c>
    </row>
    <row r="24" spans="1:11" s="8" customFormat="1" ht="11.25" x14ac:dyDescent="0.2">
      <c r="E24" s="14"/>
      <c r="F24" s="14">
        <v>630</v>
      </c>
      <c r="G24" s="14"/>
      <c r="H24" s="14" t="s">
        <v>361</v>
      </c>
      <c r="I24" s="68">
        <v>670</v>
      </c>
      <c r="J24" s="68">
        <v>908.53</v>
      </c>
    </row>
    <row r="25" spans="1:11" s="8" customFormat="1" ht="11.25" x14ac:dyDescent="0.2">
      <c r="E25" s="14"/>
      <c r="F25" s="14"/>
      <c r="G25" s="14"/>
      <c r="H25" s="14"/>
      <c r="I25" s="68"/>
      <c r="J25" s="68"/>
    </row>
    <row r="26" spans="1:11" s="8" customFormat="1" ht="12" thickBot="1" x14ac:dyDescent="0.25">
      <c r="E26" s="15"/>
      <c r="F26" s="15"/>
      <c r="G26" s="15"/>
      <c r="H26" s="15"/>
      <c r="I26" s="72"/>
      <c r="J26" s="72"/>
    </row>
    <row r="27" spans="1:11" s="8" customFormat="1" ht="12" thickBot="1" x14ac:dyDescent="0.25">
      <c r="E27" s="11" t="s">
        <v>20</v>
      </c>
      <c r="F27" s="12"/>
      <c r="G27" s="12"/>
      <c r="H27" s="12"/>
      <c r="I27" s="12"/>
      <c r="J27" s="13"/>
    </row>
    <row r="28" spans="1:11" s="8" customFormat="1" ht="12" thickBot="1" x14ac:dyDescent="0.25">
      <c r="E28" s="14"/>
      <c r="F28" s="14"/>
      <c r="G28" s="14"/>
      <c r="H28" s="14"/>
      <c r="I28" s="14"/>
      <c r="J28" s="14"/>
    </row>
    <row r="29" spans="1:11" s="8" customFormat="1" ht="12" thickBot="1" x14ac:dyDescent="0.25">
      <c r="E29" s="17" t="s">
        <v>21</v>
      </c>
      <c r="F29" s="12"/>
      <c r="G29" s="12"/>
      <c r="H29" s="12"/>
      <c r="I29" s="195">
        <f>I22</f>
        <v>73720</v>
      </c>
      <c r="J29" s="196">
        <f>J22</f>
        <v>73958.53</v>
      </c>
    </row>
    <row r="30" spans="1:11" s="8" customFormat="1" ht="11.25" x14ac:dyDescent="0.2"/>
    <row r="31" spans="1:11" s="8" customFormat="1" x14ac:dyDescent="0.2">
      <c r="A31"/>
      <c r="B31"/>
      <c r="C31"/>
      <c r="D31"/>
      <c r="E31"/>
      <c r="F31"/>
      <c r="G31"/>
      <c r="H31"/>
      <c r="I31"/>
      <c r="J31"/>
      <c r="K31"/>
    </row>
    <row r="32" spans="1:11" ht="15.75" x14ac:dyDescent="0.25">
      <c r="A32" s="499" t="s">
        <v>26</v>
      </c>
      <c r="B32" s="499"/>
      <c r="C32" s="499"/>
      <c r="D32" s="499"/>
      <c r="E32" s="499"/>
      <c r="F32" s="499"/>
      <c r="G32" s="499"/>
      <c r="H32" s="499"/>
      <c r="I32" s="499"/>
      <c r="J32" s="499"/>
    </row>
    <row r="33" spans="1:12" ht="5.25" customHeight="1" x14ac:dyDescent="0.2">
      <c r="A33" s="18"/>
    </row>
    <row r="34" spans="1:12" ht="22.5" x14ac:dyDescent="0.2">
      <c r="A34" s="8"/>
      <c r="B34" s="8"/>
      <c r="C34" s="8"/>
      <c r="D34" s="8"/>
      <c r="E34" s="574" t="s">
        <v>27</v>
      </c>
      <c r="F34" s="575"/>
      <c r="G34" s="576"/>
      <c r="H34" s="52" t="s">
        <v>28</v>
      </c>
      <c r="I34" s="52" t="s">
        <v>29</v>
      </c>
      <c r="J34" s="128" t="s">
        <v>229</v>
      </c>
      <c r="K34" s="47"/>
    </row>
    <row r="35" spans="1:12" ht="24.75" customHeight="1" x14ac:dyDescent="0.2">
      <c r="A35" s="8"/>
      <c r="B35" s="8"/>
      <c r="C35" s="8"/>
      <c r="D35" s="8"/>
      <c r="E35" s="498" t="s">
        <v>362</v>
      </c>
      <c r="F35" s="498"/>
      <c r="G35" s="498"/>
      <c r="H35" s="159" t="s">
        <v>363</v>
      </c>
      <c r="I35" s="199">
        <v>15</v>
      </c>
      <c r="J35" s="199">
        <v>15</v>
      </c>
      <c r="K35" s="47"/>
    </row>
    <row r="36" spans="1:12" ht="26.25" customHeight="1" x14ac:dyDescent="0.2">
      <c r="A36" s="8"/>
      <c r="B36" s="8"/>
      <c r="C36" s="8"/>
      <c r="D36" s="8"/>
      <c r="E36" s="498"/>
      <c r="F36" s="498"/>
      <c r="G36" s="498"/>
      <c r="H36" s="159" t="s">
        <v>364</v>
      </c>
      <c r="I36" s="199">
        <v>8</v>
      </c>
      <c r="J36" s="199">
        <v>8</v>
      </c>
      <c r="K36" s="47"/>
    </row>
    <row r="37" spans="1:12" ht="24.75" customHeight="1" x14ac:dyDescent="0.2">
      <c r="A37" s="8"/>
      <c r="B37" s="8"/>
      <c r="C37" s="8"/>
      <c r="D37" s="8"/>
      <c r="E37" s="192"/>
      <c r="F37" s="192"/>
      <c r="G37" s="192"/>
      <c r="H37" s="198"/>
      <c r="I37" s="193"/>
      <c r="J37" s="194"/>
      <c r="K37" s="47"/>
    </row>
    <row r="38" spans="1:12" ht="13.5" thickBot="1" x14ac:dyDescent="0.25">
      <c r="E38" s="20" t="s">
        <v>32</v>
      </c>
    </row>
    <row r="39" spans="1:12" ht="62.25" customHeight="1" thickBot="1" x14ac:dyDescent="0.25">
      <c r="E39" s="503" t="s">
        <v>33</v>
      </c>
      <c r="F39" s="504"/>
      <c r="G39" s="505"/>
      <c r="H39" s="578" t="s">
        <v>365</v>
      </c>
      <c r="I39" s="579"/>
      <c r="J39" s="580"/>
      <c r="K39" s="113"/>
      <c r="L39" s="113"/>
    </row>
    <row r="40" spans="1:12" ht="19.5" customHeight="1" thickBot="1" x14ac:dyDescent="0.25">
      <c r="E40" s="507" t="s">
        <v>34</v>
      </c>
      <c r="F40" s="508"/>
      <c r="G40" s="509"/>
      <c r="H40" s="510" t="s">
        <v>63</v>
      </c>
      <c r="I40" s="511"/>
      <c r="J40" s="512"/>
      <c r="K40" s="78"/>
    </row>
    <row r="41" spans="1:12" x14ac:dyDescent="0.2">
      <c r="E41" s="513"/>
      <c r="F41" s="513"/>
      <c r="G41" s="513"/>
      <c r="H41" s="513"/>
      <c r="I41" s="513"/>
      <c r="J41" s="513"/>
    </row>
    <row r="42" spans="1:12" ht="51" customHeight="1" x14ac:dyDescent="0.2"/>
  </sheetData>
  <mergeCells count="16">
    <mergeCell ref="G13:H13"/>
    <mergeCell ref="A1:J1"/>
    <mergeCell ref="G7:I7"/>
    <mergeCell ref="G8:I8"/>
    <mergeCell ref="G11:H11"/>
    <mergeCell ref="G12:H12"/>
    <mergeCell ref="E40:G40"/>
    <mergeCell ref="H40:J40"/>
    <mergeCell ref="E41:J41"/>
    <mergeCell ref="G17:H17"/>
    <mergeCell ref="A19:J19"/>
    <mergeCell ref="A32:J32"/>
    <mergeCell ref="E34:G34"/>
    <mergeCell ref="E35:G36"/>
    <mergeCell ref="E39:G39"/>
    <mergeCell ref="H39:J39"/>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E7" workbookViewId="0">
      <selection activeCell="H31" sqref="H31:H33"/>
    </sheetView>
  </sheetViews>
  <sheetFormatPr defaultRowHeight="12.75" x14ac:dyDescent="0.2"/>
  <cols>
    <col min="1" max="1" width="34.42578125" hidden="1" customWidth="1"/>
    <col min="2" max="2" width="2.140625" hidden="1" customWidth="1"/>
    <col min="3" max="4" width="0" hidden="1" customWidth="1"/>
    <col min="5" max="5" width="23.28515625" customWidth="1"/>
    <col min="6" max="6" width="4.85546875" customWidth="1"/>
    <col min="7" max="7" width="5.85546875" customWidth="1"/>
    <col min="8" max="8" width="22.140625" customWidth="1"/>
    <col min="9" max="9" width="16.5703125" customWidth="1"/>
    <col min="10" max="10" width="23.7109375" customWidth="1"/>
    <col min="11" max="11" width="17.7109375" bestFit="1" customWidth="1"/>
  </cols>
  <sheetData>
    <row r="1" spans="1:11" ht="27" customHeight="1" x14ac:dyDescent="0.25">
      <c r="A1" s="499" t="s">
        <v>0</v>
      </c>
      <c r="B1" s="499"/>
      <c r="C1" s="499"/>
      <c r="D1" s="499"/>
      <c r="E1" s="499"/>
      <c r="F1" s="499"/>
      <c r="G1" s="499"/>
      <c r="H1" s="499"/>
      <c r="I1" s="499"/>
      <c r="J1" s="499"/>
    </row>
    <row r="2" spans="1:11" ht="24" customHeight="1" thickBot="1" x14ac:dyDescent="0.3">
      <c r="A2" s="28"/>
      <c r="B2" s="28"/>
      <c r="C2" s="6"/>
      <c r="D2" s="6"/>
    </row>
    <row r="3" spans="1:11" ht="13.5" thickBot="1" x14ac:dyDescent="0.25">
      <c r="A3" s="6"/>
      <c r="B3" s="6"/>
      <c r="C3" s="29"/>
      <c r="D3" s="30"/>
      <c r="E3" s="2"/>
      <c r="F3" s="2"/>
      <c r="G3" s="3" t="s">
        <v>1</v>
      </c>
      <c r="H3" s="21" t="s">
        <v>2</v>
      </c>
      <c r="I3" s="118"/>
      <c r="J3" s="119"/>
      <c r="K3" s="34"/>
    </row>
    <row r="4" spans="1:11" ht="13.5" thickBot="1" x14ac:dyDescent="0.25">
      <c r="A4" s="31"/>
      <c r="B4" s="6"/>
      <c r="C4" s="6"/>
      <c r="D4" s="32"/>
      <c r="E4" s="40" t="s">
        <v>3</v>
      </c>
      <c r="F4" s="2"/>
      <c r="G4" s="187">
        <v>1</v>
      </c>
      <c r="H4" s="121" t="s">
        <v>328</v>
      </c>
      <c r="I4" s="124"/>
      <c r="J4" s="125"/>
      <c r="K4" s="32"/>
    </row>
    <row r="5" spans="1:11" ht="13.5" thickBot="1" x14ac:dyDescent="0.25">
      <c r="A5" s="31"/>
      <c r="B5" s="6"/>
      <c r="C5" s="6"/>
      <c r="D5" s="32"/>
      <c r="E5" s="41" t="s">
        <v>4</v>
      </c>
      <c r="F5" s="2"/>
      <c r="G5" s="117">
        <v>42491</v>
      </c>
      <c r="H5" s="92" t="s">
        <v>395</v>
      </c>
      <c r="I5" s="124"/>
      <c r="J5" s="12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163" t="s">
        <v>397</v>
      </c>
      <c r="H7" s="164"/>
      <c r="I7" s="164"/>
      <c r="J7" s="165"/>
      <c r="K7" s="32"/>
    </row>
    <row r="8" spans="1:11" ht="13.5" thickBot="1" x14ac:dyDescent="0.25">
      <c r="A8" s="31"/>
      <c r="B8" s="6"/>
      <c r="C8" s="32"/>
      <c r="D8" s="32"/>
      <c r="E8" s="41" t="s">
        <v>36</v>
      </c>
      <c r="F8" s="2"/>
      <c r="G8" s="514" t="s">
        <v>87</v>
      </c>
      <c r="H8" s="515"/>
      <c r="I8" s="515"/>
      <c r="J8" s="125"/>
      <c r="K8" s="32"/>
    </row>
    <row r="9" spans="1:11" ht="13.5" thickBot="1" x14ac:dyDescent="0.25">
      <c r="A9" s="31"/>
      <c r="B9" s="6"/>
      <c r="C9" s="32"/>
      <c r="D9" s="32"/>
      <c r="E9" s="41" t="s">
        <v>6</v>
      </c>
      <c r="F9" s="2"/>
      <c r="G9" s="514" t="s">
        <v>396</v>
      </c>
      <c r="H9" s="515"/>
      <c r="I9" s="515"/>
      <c r="J9" s="125"/>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129"/>
      <c r="H14" s="130">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398</v>
      </c>
      <c r="H16" s="515"/>
      <c r="I16" s="124"/>
      <c r="J16" s="125"/>
      <c r="K16" s="27"/>
    </row>
    <row r="17" spans="1:11" ht="13.5" thickBot="1" x14ac:dyDescent="0.25">
      <c r="A17" s="31"/>
      <c r="B17" s="6"/>
      <c r="C17" s="32"/>
      <c r="D17" s="32"/>
      <c r="E17" s="41" t="s">
        <v>11</v>
      </c>
      <c r="F17" s="2"/>
      <c r="G17" s="514" t="s">
        <v>399</v>
      </c>
      <c r="H17" s="515"/>
      <c r="I17" s="124"/>
      <c r="J17" s="125"/>
      <c r="K17" s="27"/>
    </row>
    <row r="18" spans="1:11" x14ac:dyDescent="0.2">
      <c r="B18" s="2"/>
    </row>
    <row r="19" spans="1:11" ht="31.5" customHeight="1"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2" thickBot="1" x14ac:dyDescent="0.25">
      <c r="E23" s="16"/>
      <c r="F23" s="16"/>
      <c r="G23" s="16"/>
      <c r="H23" s="16"/>
      <c r="I23" s="16"/>
      <c r="J23" s="16"/>
    </row>
    <row r="24" spans="1:11" s="8" customFormat="1" ht="12" thickBot="1" x14ac:dyDescent="0.25">
      <c r="E24" s="11" t="s">
        <v>20</v>
      </c>
      <c r="F24" s="12"/>
      <c r="G24" s="12"/>
      <c r="H24" s="12"/>
      <c r="I24" s="12"/>
      <c r="J24" s="13"/>
    </row>
    <row r="25" spans="1:11" s="8" customFormat="1" ht="12" thickBot="1" x14ac:dyDescent="0.25">
      <c r="E25" s="14"/>
      <c r="F25" s="14"/>
      <c r="G25" s="14"/>
      <c r="H25" s="14"/>
      <c r="I25" s="14"/>
      <c r="J25" s="14"/>
    </row>
    <row r="26" spans="1:11" s="8" customFormat="1" ht="12" thickBot="1" x14ac:dyDescent="0.25">
      <c r="E26" s="17" t="s">
        <v>21</v>
      </c>
      <c r="F26" s="12"/>
      <c r="G26" s="12"/>
      <c r="H26" s="12"/>
      <c r="I26" s="67">
        <f>I22</f>
        <v>0</v>
      </c>
      <c r="J26" s="114">
        <f>J22</f>
        <v>0</v>
      </c>
    </row>
    <row r="27" spans="1:11" s="8" customFormat="1" ht="13.5" customHeight="1" x14ac:dyDescent="0.2">
      <c r="A27"/>
      <c r="B27"/>
      <c r="C27"/>
      <c r="D27"/>
      <c r="E27"/>
      <c r="F27"/>
      <c r="G27"/>
      <c r="H27"/>
      <c r="I27"/>
      <c r="J27"/>
      <c r="K27"/>
    </row>
    <row r="28" spans="1:11" ht="24.75" customHeight="1" x14ac:dyDescent="0.25">
      <c r="A28" s="499" t="s">
        <v>26</v>
      </c>
      <c r="B28" s="499"/>
      <c r="C28" s="499"/>
      <c r="D28" s="499"/>
      <c r="E28" s="499"/>
      <c r="F28" s="499"/>
      <c r="G28" s="499"/>
      <c r="H28" s="499"/>
      <c r="I28" s="499"/>
      <c r="J28" s="499"/>
    </row>
    <row r="29" spans="1:11" ht="18.75" customHeight="1" x14ac:dyDescent="0.25">
      <c r="A29" s="127"/>
      <c r="B29" s="127"/>
      <c r="C29" s="127"/>
      <c r="D29" s="127"/>
      <c r="E29" s="188"/>
      <c r="F29" s="188"/>
      <c r="G29" s="188"/>
      <c r="H29" s="188"/>
      <c r="I29" s="188"/>
      <c r="J29" s="188"/>
    </row>
    <row r="30" spans="1:11" ht="22.5" customHeight="1" x14ac:dyDescent="0.2">
      <c r="A30" s="8"/>
      <c r="B30" s="8"/>
      <c r="C30" s="8"/>
      <c r="D30" s="8"/>
      <c r="E30" s="500" t="s">
        <v>27</v>
      </c>
      <c r="F30" s="500"/>
      <c r="G30" s="500"/>
      <c r="H30" s="222" t="s">
        <v>28</v>
      </c>
      <c r="I30" s="52" t="s">
        <v>29</v>
      </c>
      <c r="J30" s="166" t="s">
        <v>229</v>
      </c>
      <c r="K30" s="47"/>
    </row>
    <row r="31" spans="1:11" ht="33.75" customHeight="1" x14ac:dyDescent="0.2">
      <c r="A31" s="8"/>
      <c r="B31" s="8"/>
      <c r="C31" s="8"/>
      <c r="D31" s="8"/>
      <c r="E31" s="498" t="s">
        <v>400</v>
      </c>
      <c r="F31" s="498"/>
      <c r="G31" s="498"/>
      <c r="H31" s="168" t="s">
        <v>401</v>
      </c>
      <c r="I31" s="94">
        <v>3</v>
      </c>
      <c r="J31" s="94">
        <v>11</v>
      </c>
      <c r="K31" s="47"/>
    </row>
    <row r="32" spans="1:11" ht="32.25" customHeight="1" x14ac:dyDescent="0.2">
      <c r="A32" s="8"/>
      <c r="B32" s="8"/>
      <c r="C32" s="8"/>
      <c r="D32" s="8"/>
      <c r="E32" s="498"/>
      <c r="F32" s="498"/>
      <c r="G32" s="498"/>
      <c r="H32" s="223" t="s">
        <v>402</v>
      </c>
      <c r="I32" s="94">
        <v>30</v>
      </c>
      <c r="J32" s="94">
        <v>100</v>
      </c>
      <c r="K32" s="48"/>
    </row>
    <row r="33" spans="1:11" ht="39" customHeight="1" x14ac:dyDescent="0.2">
      <c r="A33" s="8"/>
      <c r="B33" s="8"/>
      <c r="C33" s="8"/>
      <c r="D33" s="8"/>
      <c r="E33" s="498" t="s">
        <v>403</v>
      </c>
      <c r="F33" s="498"/>
      <c r="G33" s="498"/>
      <c r="H33" s="223" t="s">
        <v>404</v>
      </c>
      <c r="I33" s="94">
        <v>13</v>
      </c>
      <c r="J33" s="94">
        <v>28</v>
      </c>
      <c r="K33" s="48"/>
    </row>
    <row r="34" spans="1:11" s="8" customFormat="1" ht="6" customHeight="1" x14ac:dyDescent="0.2">
      <c r="A34"/>
      <c r="B34"/>
      <c r="C34"/>
      <c r="D34"/>
      <c r="E34"/>
      <c r="F34"/>
      <c r="G34"/>
      <c r="H34"/>
      <c r="I34"/>
      <c r="J34"/>
      <c r="K34"/>
    </row>
    <row r="35" spans="1:11" ht="13.5" thickBot="1" x14ac:dyDescent="0.25">
      <c r="E35" s="20" t="s">
        <v>32</v>
      </c>
    </row>
    <row r="36" spans="1:11" ht="409.5" customHeight="1" thickBot="1" x14ac:dyDescent="0.25">
      <c r="E36" s="503" t="s">
        <v>33</v>
      </c>
      <c r="F36" s="504"/>
      <c r="G36" s="505"/>
      <c r="H36" s="504" t="s">
        <v>405</v>
      </c>
      <c r="I36" s="504"/>
      <c r="J36" s="506"/>
    </row>
    <row r="37" spans="1:11" ht="19.5" customHeight="1" thickBot="1" x14ac:dyDescent="0.25">
      <c r="E37" s="507" t="s">
        <v>34</v>
      </c>
      <c r="F37" s="508"/>
      <c r="G37" s="509"/>
      <c r="H37" s="510" t="s">
        <v>63</v>
      </c>
      <c r="I37" s="511"/>
      <c r="J37" s="512"/>
      <c r="K37" s="78"/>
    </row>
    <row r="38" spans="1:11" ht="6.75" customHeight="1" x14ac:dyDescent="0.2">
      <c r="E38" s="513"/>
      <c r="F38" s="513"/>
      <c r="G38" s="513"/>
      <c r="H38" s="513"/>
      <c r="I38" s="513"/>
      <c r="J38" s="513"/>
    </row>
  </sheetData>
  <mergeCells count="18">
    <mergeCell ref="A1:J1"/>
    <mergeCell ref="G8:I8"/>
    <mergeCell ref="G9:I9"/>
    <mergeCell ref="G11:H11"/>
    <mergeCell ref="A28:J28"/>
    <mergeCell ref="G13:H13"/>
    <mergeCell ref="G16:H16"/>
    <mergeCell ref="G17:H17"/>
    <mergeCell ref="A19:J19"/>
    <mergeCell ref="E37:G37"/>
    <mergeCell ref="H37:J37"/>
    <mergeCell ref="E38:J38"/>
    <mergeCell ref="G12:H12"/>
    <mergeCell ref="E30:G30"/>
    <mergeCell ref="E31:G32"/>
    <mergeCell ref="E33:G33"/>
    <mergeCell ref="E36:G36"/>
    <mergeCell ref="H36:J36"/>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zoomScaleNormal="100" workbookViewId="0">
      <selection activeCell="B41" sqref="B41:F41"/>
    </sheetView>
  </sheetViews>
  <sheetFormatPr defaultRowHeight="12.75" x14ac:dyDescent="0.2"/>
  <cols>
    <col min="1" max="1" width="26.7109375" customWidth="1"/>
    <col min="2" max="2" width="10.140625" customWidth="1"/>
    <col min="3" max="3" width="11.85546875" customWidth="1"/>
    <col min="4" max="4" width="20" customWidth="1"/>
    <col min="5" max="5" width="15.85546875" customWidth="1"/>
    <col min="6" max="6" width="19.8554687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10</v>
      </c>
      <c r="D4" s="469" t="s">
        <v>803</v>
      </c>
      <c r="E4" s="470"/>
      <c r="F4" s="470"/>
      <c r="G4" s="471"/>
    </row>
    <row r="5" spans="1:10" ht="13.5" thickBot="1" x14ac:dyDescent="0.25">
      <c r="A5" s="41" t="s">
        <v>4</v>
      </c>
      <c r="B5" s="2"/>
      <c r="C5" s="544" t="s">
        <v>809</v>
      </c>
      <c r="D5" s="545"/>
      <c r="E5" s="545"/>
      <c r="F5" s="545"/>
      <c r="G5" s="595"/>
    </row>
    <row r="6" spans="1:10" ht="13.5" thickBot="1" x14ac:dyDescent="0.25">
      <c r="A6" s="4"/>
      <c r="B6" s="2"/>
      <c r="C6" s="2"/>
      <c r="D6" s="2"/>
      <c r="E6" s="2"/>
      <c r="F6" s="2"/>
    </row>
    <row r="7" spans="1:10" ht="13.5" thickBot="1" x14ac:dyDescent="0.25">
      <c r="A7" s="40" t="s">
        <v>5</v>
      </c>
      <c r="B7" s="2"/>
      <c r="C7" s="472" t="s">
        <v>807</v>
      </c>
      <c r="D7" s="473"/>
      <c r="E7" s="473"/>
      <c r="F7" s="473"/>
      <c r="G7" s="474"/>
    </row>
    <row r="8" spans="1:10" ht="13.5" thickBot="1" x14ac:dyDescent="0.25">
      <c r="A8" s="41" t="s">
        <v>36</v>
      </c>
      <c r="B8" s="2"/>
      <c r="C8" s="322" t="s">
        <v>729</v>
      </c>
      <c r="D8" s="323"/>
      <c r="E8" s="323"/>
      <c r="F8" s="323"/>
      <c r="G8" s="324"/>
    </row>
    <row r="9" spans="1:10" ht="30.75" customHeight="1" thickBot="1" x14ac:dyDescent="0.25">
      <c r="A9" s="379" t="s">
        <v>6</v>
      </c>
      <c r="B9" s="2"/>
      <c r="C9" s="692" t="s">
        <v>808</v>
      </c>
      <c r="D9" s="693"/>
      <c r="E9" s="693"/>
      <c r="F9" s="693"/>
      <c r="G9" s="69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228.4</v>
      </c>
      <c r="D12" s="465"/>
      <c r="E12" s="2"/>
      <c r="F12" s="2"/>
    </row>
    <row r="13" spans="1:10" ht="13.5" thickBot="1" x14ac:dyDescent="0.25">
      <c r="A13" s="40" t="s">
        <v>8</v>
      </c>
      <c r="B13" s="2"/>
      <c r="C13" s="464">
        <v>236.946</v>
      </c>
      <c r="D13" s="465"/>
      <c r="E13" s="2"/>
      <c r="F13" s="2"/>
    </row>
    <row r="14" spans="1:10" ht="13.5" thickBot="1" x14ac:dyDescent="0.25">
      <c r="A14" s="41" t="s">
        <v>9</v>
      </c>
      <c r="B14" s="2"/>
      <c r="C14" s="464">
        <v>238.256</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378</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3</v>
      </c>
      <c r="D21" s="325" t="s">
        <v>16</v>
      </c>
      <c r="E21" s="10" t="s">
        <v>17</v>
      </c>
      <c r="F21" s="10" t="s">
        <v>18</v>
      </c>
    </row>
    <row r="22" spans="1:10" s="7" customFormat="1" x14ac:dyDescent="0.2">
      <c r="A22" s="363" t="s">
        <v>804</v>
      </c>
      <c r="B22" s="152">
        <v>641</v>
      </c>
      <c r="C22" s="365">
        <v>42379</v>
      </c>
      <c r="D22" s="355" t="s">
        <v>734</v>
      </c>
      <c r="E22" s="72">
        <v>79556</v>
      </c>
      <c r="F22" s="72">
        <v>81656</v>
      </c>
    </row>
    <row r="23" spans="1:10" s="7" customFormat="1" x14ac:dyDescent="0.2">
      <c r="A23" s="363" t="s">
        <v>805</v>
      </c>
      <c r="B23" s="152">
        <v>641</v>
      </c>
      <c r="C23" s="365">
        <v>42410</v>
      </c>
      <c r="D23" s="159" t="s">
        <v>734</v>
      </c>
      <c r="E23" s="72">
        <v>41300</v>
      </c>
      <c r="F23" s="72">
        <v>41300</v>
      </c>
    </row>
    <row r="24" spans="1:10" s="7" customFormat="1" x14ac:dyDescent="0.2">
      <c r="A24" s="363" t="s">
        <v>806</v>
      </c>
      <c r="B24" s="152">
        <v>641</v>
      </c>
      <c r="C24" s="365">
        <v>42439</v>
      </c>
      <c r="D24" s="159" t="s">
        <v>734</v>
      </c>
      <c r="E24" s="72">
        <v>8350</v>
      </c>
      <c r="F24" s="72">
        <v>7560</v>
      </c>
    </row>
    <row r="25" spans="1:10" s="7" customFormat="1" ht="33.75" x14ac:dyDescent="0.2">
      <c r="A25" s="380" t="s">
        <v>810</v>
      </c>
      <c r="B25" s="381">
        <v>641</v>
      </c>
      <c r="C25" s="382">
        <v>42470</v>
      </c>
      <c r="D25" s="45" t="s">
        <v>734</v>
      </c>
      <c r="E25" s="383">
        <v>93190</v>
      </c>
      <c r="F25" s="383">
        <v>93190</v>
      </c>
    </row>
    <row r="26" spans="1:10" ht="13.5" thickBot="1" x14ac:dyDescent="0.25">
      <c r="A26" s="363" t="s">
        <v>811</v>
      </c>
      <c r="B26" s="152">
        <v>641</v>
      </c>
      <c r="C26" s="366">
        <v>42500</v>
      </c>
      <c r="D26" s="159" t="s">
        <v>734</v>
      </c>
      <c r="E26" s="72">
        <v>14550</v>
      </c>
      <c r="F26" s="72">
        <v>14550</v>
      </c>
    </row>
    <row r="27" spans="1:10" ht="13.5" thickBot="1" x14ac:dyDescent="0.25">
      <c r="A27" s="359" t="s">
        <v>19</v>
      </c>
      <c r="B27" s="360"/>
      <c r="C27" s="360"/>
      <c r="D27" s="360"/>
      <c r="E27" s="361">
        <f>SUM(E22:E26)</f>
        <v>236946</v>
      </c>
      <c r="F27" s="361">
        <f>SUM(F22:F26)</f>
        <v>238256</v>
      </c>
    </row>
    <row r="28" spans="1:10" x14ac:dyDescent="0.2">
      <c r="A28" s="357"/>
      <c r="B28" s="14"/>
      <c r="C28" s="370"/>
      <c r="D28" s="14"/>
      <c r="E28" s="68"/>
      <c r="F28" s="68"/>
    </row>
    <row r="29" spans="1:10" ht="13.5" thickBot="1" x14ac:dyDescent="0.25">
      <c r="A29" s="371"/>
      <c r="B29" s="253"/>
      <c r="C29" s="367"/>
      <c r="D29" s="14"/>
      <c r="E29" s="356"/>
      <c r="F29" s="356"/>
    </row>
    <row r="30" spans="1:10" ht="13.5" thickBot="1" x14ac:dyDescent="0.25">
      <c r="A30" s="359" t="s">
        <v>20</v>
      </c>
      <c r="B30" s="360"/>
      <c r="C30" s="360"/>
      <c r="D30" s="360"/>
      <c r="E30" s="362">
        <f>E29+E28</f>
        <v>0</v>
      </c>
      <c r="F30" s="362">
        <f>F29+F28</f>
        <v>0</v>
      </c>
    </row>
    <row r="31" spans="1:10" ht="13.5" thickBot="1" x14ac:dyDescent="0.25">
      <c r="A31" s="66" t="s">
        <v>21</v>
      </c>
      <c r="B31" s="65"/>
      <c r="C31" s="65"/>
      <c r="D31" s="65"/>
      <c r="E31" s="156">
        <f>E30+E27</f>
        <v>236946</v>
      </c>
      <c r="F31" s="156">
        <f>F30+F27</f>
        <v>238256</v>
      </c>
    </row>
    <row r="35" spans="1:10" ht="15.75" x14ac:dyDescent="0.25">
      <c r="A35" s="56" t="s">
        <v>26</v>
      </c>
      <c r="B35" s="57"/>
      <c r="C35" s="57"/>
      <c r="D35" s="57"/>
      <c r="E35" s="57"/>
      <c r="F35" s="57"/>
      <c r="G35" s="57"/>
      <c r="H35" s="80"/>
      <c r="I35" s="80"/>
      <c r="J35" s="80"/>
    </row>
    <row r="36" spans="1:10" x14ac:dyDescent="0.2">
      <c r="A36" s="18"/>
    </row>
    <row r="37" spans="1:10" ht="21.75" customHeight="1" x14ac:dyDescent="0.2">
      <c r="A37" s="491" t="s">
        <v>27</v>
      </c>
      <c r="B37" s="491"/>
      <c r="C37" s="491"/>
      <c r="D37" s="325" t="s">
        <v>28</v>
      </c>
      <c r="E37" s="19" t="s">
        <v>74</v>
      </c>
      <c r="F37" s="19" t="s">
        <v>60</v>
      </c>
    </row>
    <row r="38" spans="1:10" ht="22.5" x14ac:dyDescent="0.2">
      <c r="A38" s="551" t="s">
        <v>752</v>
      </c>
      <c r="B38" s="552"/>
      <c r="C38" s="553"/>
      <c r="D38" s="142" t="s">
        <v>738</v>
      </c>
      <c r="E38" s="338" t="s">
        <v>523</v>
      </c>
      <c r="F38" s="162" t="s">
        <v>523</v>
      </c>
    </row>
    <row r="39" spans="1:10" ht="12.75" customHeight="1" x14ac:dyDescent="0.2">
      <c r="E39" s="8"/>
      <c r="F39" s="8"/>
      <c r="G39" s="8"/>
    </row>
    <row r="40" spans="1:10" ht="18" customHeight="1" x14ac:dyDescent="0.2">
      <c r="A40" s="20" t="s">
        <v>32</v>
      </c>
      <c r="H40" s="90"/>
      <c r="I40" s="90"/>
      <c r="J40" s="90"/>
    </row>
    <row r="41" spans="1:10" ht="72" x14ac:dyDescent="0.2">
      <c r="A41" s="89" t="s">
        <v>62</v>
      </c>
      <c r="B41" s="488" t="s">
        <v>753</v>
      </c>
      <c r="C41" s="489"/>
      <c r="D41" s="489"/>
      <c r="E41" s="489"/>
      <c r="F41" s="490"/>
    </row>
    <row r="42" spans="1:10" ht="14.25" customHeight="1" x14ac:dyDescent="0.2"/>
    <row r="43" spans="1:10" ht="24" customHeight="1" x14ac:dyDescent="0.2">
      <c r="A43" s="89" t="s">
        <v>86</v>
      </c>
      <c r="B43" s="476" t="s">
        <v>98</v>
      </c>
      <c r="C43" s="477"/>
      <c r="D43" s="477"/>
      <c r="E43" s="477"/>
      <c r="F43" s="478"/>
    </row>
    <row r="44" spans="1:10" ht="48.75" customHeight="1" x14ac:dyDescent="0.2"/>
  </sheetData>
  <mergeCells count="15">
    <mergeCell ref="C11:D11"/>
    <mergeCell ref="D3:G3"/>
    <mergeCell ref="D4:G4"/>
    <mergeCell ref="C5:G5"/>
    <mergeCell ref="C7:G7"/>
    <mergeCell ref="C9:G9"/>
    <mergeCell ref="A38:C38"/>
    <mergeCell ref="B41:F41"/>
    <mergeCell ref="B43:F43"/>
    <mergeCell ref="C12:D12"/>
    <mergeCell ref="C13:D13"/>
    <mergeCell ref="C14:D14"/>
    <mergeCell ref="C16:G16"/>
    <mergeCell ref="C17:G17"/>
    <mergeCell ref="A37:C37"/>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topLeftCell="E1" workbookViewId="0">
      <selection activeCell="H5" sqref="H5"/>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187">
        <v>11</v>
      </c>
      <c r="H4" s="235" t="s">
        <v>473</v>
      </c>
      <c r="I4" s="230"/>
      <c r="J4" s="231"/>
      <c r="K4" s="32"/>
    </row>
    <row r="5" spans="1:11" ht="13.5" thickBot="1" x14ac:dyDescent="0.25">
      <c r="A5" s="31"/>
      <c r="B5" s="6"/>
      <c r="C5" s="6"/>
      <c r="D5" s="32"/>
      <c r="E5" s="41" t="s">
        <v>4</v>
      </c>
      <c r="F5" s="2"/>
      <c r="G5" s="117">
        <v>42380</v>
      </c>
      <c r="H5" s="278" t="s">
        <v>474</v>
      </c>
      <c r="I5" s="230"/>
      <c r="J5" s="231"/>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475</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476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24.13</v>
      </c>
      <c r="H12" s="502"/>
      <c r="I12" s="2"/>
      <c r="J12" s="2"/>
    </row>
    <row r="13" spans="1:11" ht="13.5" thickBot="1" x14ac:dyDescent="0.25">
      <c r="A13" s="31"/>
      <c r="B13" s="6"/>
      <c r="C13" s="32"/>
      <c r="D13" s="32"/>
      <c r="E13" s="43" t="s">
        <v>8</v>
      </c>
      <c r="F13" s="2"/>
      <c r="G13" s="501">
        <v>48.555</v>
      </c>
      <c r="H13" s="502"/>
      <c r="I13" s="2"/>
      <c r="J13" s="2"/>
    </row>
    <row r="14" spans="1:11" ht="13.5" thickBot="1" x14ac:dyDescent="0.25">
      <c r="A14" s="31"/>
      <c r="B14" s="6"/>
      <c r="C14" s="32"/>
      <c r="D14" s="32"/>
      <c r="E14" s="44" t="s">
        <v>9</v>
      </c>
      <c r="F14" s="2"/>
      <c r="G14" s="224"/>
      <c r="H14" s="225">
        <v>53.267000000000003</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477</v>
      </c>
      <c r="H16" s="515"/>
      <c r="I16" s="230"/>
      <c r="J16" s="231"/>
      <c r="K16" s="27"/>
    </row>
    <row r="17" spans="1:11" ht="13.5" thickBot="1" x14ac:dyDescent="0.25">
      <c r="A17" s="31"/>
      <c r="B17" s="6"/>
      <c r="C17" s="32"/>
      <c r="D17" s="32"/>
      <c r="E17" s="41" t="s">
        <v>11</v>
      </c>
      <c r="F17" s="2"/>
      <c r="G17" s="514" t="s">
        <v>379</v>
      </c>
      <c r="H17" s="515"/>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I23+I24+I25+I34</f>
        <v>48555</v>
      </c>
      <c r="J22" s="195">
        <f>J23+J24+J25+J34</f>
        <v>53267.14</v>
      </c>
    </row>
    <row r="23" spans="1:11" s="8" customFormat="1" ht="11.25" x14ac:dyDescent="0.2">
      <c r="E23" s="200"/>
      <c r="F23" s="201">
        <v>610</v>
      </c>
      <c r="G23" s="201"/>
      <c r="H23" s="201" t="s">
        <v>40</v>
      </c>
      <c r="I23" s="202">
        <v>25330</v>
      </c>
      <c r="J23" s="205">
        <v>26161.56</v>
      </c>
    </row>
    <row r="24" spans="1:11" s="8" customFormat="1" ht="11.25" x14ac:dyDescent="0.2">
      <c r="E24" s="203"/>
      <c r="F24" s="204">
        <v>620</v>
      </c>
      <c r="G24" s="204"/>
      <c r="H24" s="204" t="s">
        <v>41</v>
      </c>
      <c r="I24" s="205">
        <v>8874</v>
      </c>
      <c r="J24" s="205">
        <v>9209.7199999999993</v>
      </c>
    </row>
    <row r="25" spans="1:11" s="8" customFormat="1" ht="11.25" x14ac:dyDescent="0.2">
      <c r="E25" s="203"/>
      <c r="F25" s="204">
        <v>630</v>
      </c>
      <c r="G25" s="204"/>
      <c r="H25" s="204" t="s">
        <v>59</v>
      </c>
      <c r="I25" s="205">
        <f>SUM(I26:I33)</f>
        <v>14251</v>
      </c>
      <c r="J25" s="205">
        <f>SUM(J26:J33)</f>
        <v>17843.249999999996</v>
      </c>
    </row>
    <row r="26" spans="1:11" s="8" customFormat="1" ht="11.25" x14ac:dyDescent="0.2">
      <c r="E26" s="203"/>
      <c r="F26" s="204">
        <v>632003</v>
      </c>
      <c r="G26" s="204"/>
      <c r="H26" s="204" t="s">
        <v>389</v>
      </c>
      <c r="I26" s="205">
        <v>300</v>
      </c>
      <c r="J26" s="205">
        <v>122.57</v>
      </c>
    </row>
    <row r="27" spans="1:11" s="8" customFormat="1" ht="11.25" x14ac:dyDescent="0.2">
      <c r="E27" s="203"/>
      <c r="F27" s="204">
        <v>633004</v>
      </c>
      <c r="G27" s="204"/>
      <c r="H27" s="204" t="s">
        <v>478</v>
      </c>
      <c r="I27" s="205">
        <v>2045</v>
      </c>
      <c r="J27" s="205">
        <v>2045</v>
      </c>
    </row>
    <row r="28" spans="1:11" s="8" customFormat="1" ht="11.25" x14ac:dyDescent="0.2">
      <c r="E28" s="203"/>
      <c r="F28" s="204">
        <v>633006</v>
      </c>
      <c r="G28" s="204"/>
      <c r="H28" s="204" t="s">
        <v>191</v>
      </c>
      <c r="I28" s="205">
        <v>4330</v>
      </c>
      <c r="J28" s="205">
        <v>5129.49</v>
      </c>
    </row>
    <row r="29" spans="1:11" s="8" customFormat="1" ht="11.25" x14ac:dyDescent="0.2">
      <c r="E29" s="203"/>
      <c r="F29" s="204">
        <v>633010</v>
      </c>
      <c r="G29" s="204"/>
      <c r="H29" s="204" t="s">
        <v>479</v>
      </c>
      <c r="I29" s="205">
        <v>1550</v>
      </c>
      <c r="J29" s="205">
        <v>3607.54</v>
      </c>
    </row>
    <row r="30" spans="1:11" s="8" customFormat="1" ht="11.25" x14ac:dyDescent="0.2">
      <c r="E30" s="203"/>
      <c r="F30" s="204">
        <v>637004</v>
      </c>
      <c r="G30" s="204"/>
      <c r="H30" s="204" t="s">
        <v>212</v>
      </c>
      <c r="I30" s="205">
        <v>2888</v>
      </c>
      <c r="J30" s="205">
        <v>3286.37</v>
      </c>
    </row>
    <row r="31" spans="1:11" s="8" customFormat="1" ht="11.25" x14ac:dyDescent="0.2">
      <c r="E31" s="203"/>
      <c r="F31" s="204">
        <v>637014</v>
      </c>
      <c r="G31" s="204"/>
      <c r="H31" s="204" t="s">
        <v>192</v>
      </c>
      <c r="I31" s="205">
        <v>1825</v>
      </c>
      <c r="J31" s="205">
        <v>2142</v>
      </c>
    </row>
    <row r="32" spans="1:11" s="8" customFormat="1" ht="11.25" x14ac:dyDescent="0.2">
      <c r="E32" s="203"/>
      <c r="F32" s="204">
        <v>637015</v>
      </c>
      <c r="G32" s="204"/>
      <c r="H32" s="204" t="s">
        <v>480</v>
      </c>
      <c r="I32" s="205">
        <v>932</v>
      </c>
      <c r="J32" s="205">
        <v>1147.46</v>
      </c>
    </row>
    <row r="33" spans="1:11" s="8" customFormat="1" ht="11.25" x14ac:dyDescent="0.2">
      <c r="E33" s="203"/>
      <c r="F33" s="204">
        <v>637016</v>
      </c>
      <c r="G33" s="204"/>
      <c r="H33" s="204" t="s">
        <v>481</v>
      </c>
      <c r="I33" s="205">
        <v>381</v>
      </c>
      <c r="J33" s="205">
        <v>362.82</v>
      </c>
    </row>
    <row r="34" spans="1:11" s="8" customFormat="1" ht="12" thickBot="1" x14ac:dyDescent="0.25">
      <c r="E34" s="200"/>
      <c r="F34" s="201">
        <v>640</v>
      </c>
      <c r="G34" s="201"/>
      <c r="H34" s="201" t="s">
        <v>369</v>
      </c>
      <c r="I34" s="202">
        <v>100</v>
      </c>
      <c r="J34" s="273">
        <v>52.61</v>
      </c>
    </row>
    <row r="35" spans="1:11" s="8" customFormat="1" ht="12" thickBot="1" x14ac:dyDescent="0.25">
      <c r="E35" s="11" t="s">
        <v>20</v>
      </c>
      <c r="F35" s="12"/>
      <c r="G35" s="12"/>
      <c r="H35" s="12"/>
      <c r="I35" s="12"/>
      <c r="J35" s="13"/>
    </row>
    <row r="36" spans="1:11" s="8" customFormat="1" ht="12" thickBot="1" x14ac:dyDescent="0.25">
      <c r="E36" s="14"/>
      <c r="F36" s="14"/>
      <c r="G36" s="14"/>
      <c r="H36" s="14"/>
      <c r="I36" s="14"/>
      <c r="J36" s="14"/>
    </row>
    <row r="37" spans="1:11" s="8" customFormat="1" ht="12" thickBot="1" x14ac:dyDescent="0.25">
      <c r="E37" s="17" t="s">
        <v>21</v>
      </c>
      <c r="F37" s="12"/>
      <c r="G37" s="12"/>
      <c r="H37" s="12"/>
      <c r="I37" s="195">
        <f>I22</f>
        <v>48555</v>
      </c>
      <c r="J37" s="195">
        <f>J22</f>
        <v>53267.14</v>
      </c>
    </row>
    <row r="38" spans="1:11" s="8" customFormat="1" x14ac:dyDescent="0.2">
      <c r="A38"/>
      <c r="B38"/>
      <c r="C38"/>
      <c r="D38"/>
      <c r="E38"/>
      <c r="F38"/>
      <c r="G38"/>
      <c r="H38"/>
      <c r="I38"/>
      <c r="J38"/>
      <c r="K38"/>
    </row>
    <row r="39" spans="1:11" ht="15.75" x14ac:dyDescent="0.25">
      <c r="A39" s="499" t="s">
        <v>26</v>
      </c>
      <c r="B39" s="499"/>
      <c r="C39" s="499"/>
      <c r="D39" s="499"/>
      <c r="E39" s="499"/>
      <c r="F39" s="499"/>
      <c r="G39" s="499"/>
      <c r="H39" s="499"/>
      <c r="I39" s="499"/>
      <c r="J39" s="499"/>
    </row>
    <row r="40" spans="1:11" ht="8.25" customHeight="1" x14ac:dyDescent="0.25">
      <c r="A40" s="228"/>
      <c r="B40" s="228"/>
      <c r="C40" s="228"/>
      <c r="D40" s="228"/>
      <c r="E40" s="188"/>
      <c r="F40" s="188"/>
      <c r="G40" s="188"/>
      <c r="H40" s="188"/>
      <c r="I40" s="188"/>
      <c r="J40" s="188"/>
    </row>
    <row r="41" spans="1:11" ht="22.5" x14ac:dyDescent="0.2">
      <c r="A41" s="8"/>
      <c r="B41" s="8"/>
      <c r="C41" s="8"/>
      <c r="D41" s="8"/>
      <c r="E41" s="596" t="s">
        <v>27</v>
      </c>
      <c r="F41" s="597"/>
      <c r="G41" s="598"/>
      <c r="H41" s="222" t="s">
        <v>28</v>
      </c>
      <c r="I41" s="226" t="s">
        <v>29</v>
      </c>
      <c r="J41" s="237" t="s">
        <v>229</v>
      </c>
      <c r="K41" s="47"/>
    </row>
    <row r="42" spans="1:11" ht="42.75" customHeight="1" x14ac:dyDescent="0.2">
      <c r="A42" s="8"/>
      <c r="B42" s="8"/>
      <c r="C42" s="8"/>
      <c r="D42" s="8"/>
      <c r="E42" s="498" t="s">
        <v>483</v>
      </c>
      <c r="F42" s="498"/>
      <c r="G42" s="498"/>
      <c r="H42" s="275" t="s">
        <v>485</v>
      </c>
      <c r="I42" s="74">
        <v>556</v>
      </c>
      <c r="J42" s="74">
        <v>415</v>
      </c>
      <c r="K42" s="47"/>
    </row>
    <row r="43" spans="1:11" ht="36" customHeight="1" x14ac:dyDescent="0.2">
      <c r="A43" s="8"/>
      <c r="B43" s="8"/>
      <c r="C43" s="8"/>
      <c r="D43" s="8"/>
      <c r="E43" s="498" t="s">
        <v>484</v>
      </c>
      <c r="F43" s="498"/>
      <c r="G43" s="498"/>
      <c r="H43" s="275" t="s">
        <v>486</v>
      </c>
      <c r="I43" s="274">
        <v>45.8</v>
      </c>
      <c r="J43" s="74">
        <v>45.8</v>
      </c>
      <c r="K43" s="47"/>
    </row>
    <row r="44" spans="1:11" s="8" customFormat="1" ht="7.5" customHeight="1" x14ac:dyDescent="0.2">
      <c r="A44"/>
      <c r="B44"/>
      <c r="C44"/>
      <c r="D44"/>
      <c r="E44"/>
      <c r="F44"/>
      <c r="G44"/>
      <c r="H44"/>
      <c r="I44"/>
      <c r="J44"/>
      <c r="K44"/>
    </row>
    <row r="45" spans="1:11" ht="13.5" thickBot="1" x14ac:dyDescent="0.25">
      <c r="E45" s="20" t="s">
        <v>32</v>
      </c>
    </row>
    <row r="46" spans="1:11" ht="268.5" customHeight="1" thickBot="1" x14ac:dyDescent="0.25">
      <c r="E46" s="503" t="s">
        <v>33</v>
      </c>
      <c r="F46" s="504"/>
      <c r="G46" s="505"/>
      <c r="H46" s="504" t="s">
        <v>482</v>
      </c>
      <c r="I46" s="504"/>
      <c r="J46" s="506"/>
    </row>
    <row r="47" spans="1:11" ht="19.5" customHeight="1" thickBot="1" x14ac:dyDescent="0.25">
      <c r="E47" s="507" t="s">
        <v>34</v>
      </c>
      <c r="F47" s="508"/>
      <c r="G47" s="509"/>
      <c r="H47" s="510" t="s">
        <v>63</v>
      </c>
      <c r="I47" s="511"/>
      <c r="J47" s="512"/>
      <c r="K47" s="78"/>
    </row>
    <row r="48" spans="1:11" ht="6.75" customHeight="1" x14ac:dyDescent="0.2">
      <c r="E48" s="513"/>
      <c r="F48" s="513"/>
      <c r="G48" s="513"/>
      <c r="H48" s="513"/>
      <c r="I48" s="513"/>
      <c r="J48" s="513"/>
    </row>
  </sheetData>
  <mergeCells count="18">
    <mergeCell ref="E47:G47"/>
    <mergeCell ref="H47:J47"/>
    <mergeCell ref="E48:J48"/>
    <mergeCell ref="E41:G41"/>
    <mergeCell ref="E42:G42"/>
    <mergeCell ref="E43:G43"/>
    <mergeCell ref="E46:G46"/>
    <mergeCell ref="H46:J46"/>
    <mergeCell ref="G13:H13"/>
    <mergeCell ref="G16:H16"/>
    <mergeCell ref="G17:H17"/>
    <mergeCell ref="A19:J19"/>
    <mergeCell ref="A39:J39"/>
    <mergeCell ref="A1:J1"/>
    <mergeCell ref="G8:I8"/>
    <mergeCell ref="G9:I9"/>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E1" workbookViewId="0">
      <selection activeCell="H41" sqref="H41:J41"/>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187">
        <v>11</v>
      </c>
      <c r="H4" s="235" t="s">
        <v>501</v>
      </c>
      <c r="I4" s="230"/>
      <c r="J4" s="231"/>
      <c r="K4" s="32"/>
    </row>
    <row r="5" spans="1:11" ht="13.5" thickBot="1" x14ac:dyDescent="0.25">
      <c r="A5" s="31"/>
      <c r="B5" s="6"/>
      <c r="C5" s="6"/>
      <c r="D5" s="32"/>
      <c r="E5" s="41" t="s">
        <v>4</v>
      </c>
      <c r="F5" s="2"/>
      <c r="G5" s="117">
        <v>42411</v>
      </c>
      <c r="H5" s="278" t="s">
        <v>561</v>
      </c>
      <c r="I5" s="230"/>
      <c r="J5" s="231"/>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562</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563</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0.46600000000000003</v>
      </c>
      <c r="H13" s="502"/>
      <c r="I13" s="2"/>
      <c r="J13" s="2"/>
    </row>
    <row r="14" spans="1:11" ht="13.5" thickBot="1" x14ac:dyDescent="0.25">
      <c r="A14" s="31"/>
      <c r="B14" s="6"/>
      <c r="C14" s="32"/>
      <c r="D14" s="32"/>
      <c r="E14" s="44" t="s">
        <v>9</v>
      </c>
      <c r="F14" s="2"/>
      <c r="G14" s="501">
        <v>0.46500000000000002</v>
      </c>
      <c r="H14" s="502"/>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564</v>
      </c>
      <c r="H16" s="515"/>
      <c r="I16" s="230"/>
      <c r="J16" s="231"/>
      <c r="K16" s="27"/>
    </row>
    <row r="17" spans="1:11" ht="13.5" thickBot="1" x14ac:dyDescent="0.25">
      <c r="A17" s="31"/>
      <c r="B17" s="6"/>
      <c r="C17" s="32"/>
      <c r="D17" s="32"/>
      <c r="E17" s="41" t="s">
        <v>11</v>
      </c>
      <c r="F17" s="2"/>
      <c r="G17" s="514" t="s">
        <v>379</v>
      </c>
      <c r="H17" s="515"/>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I23+I24</f>
        <v>466</v>
      </c>
      <c r="J22" s="195">
        <f>J23+J24</f>
        <v>465.34999999999997</v>
      </c>
    </row>
    <row r="23" spans="1:11" s="8" customFormat="1" ht="11.25" x14ac:dyDescent="0.2">
      <c r="E23" s="203"/>
      <c r="F23" s="204">
        <v>610</v>
      </c>
      <c r="G23" s="204"/>
      <c r="H23" s="204" t="s">
        <v>40</v>
      </c>
      <c r="I23" s="205">
        <v>345</v>
      </c>
      <c r="J23" s="205">
        <v>344.83</v>
      </c>
    </row>
    <row r="24" spans="1:11" s="8" customFormat="1" ht="12" thickBot="1" x14ac:dyDescent="0.25">
      <c r="E24" s="203"/>
      <c r="F24" s="204">
        <v>620</v>
      </c>
      <c r="G24" s="204"/>
      <c r="H24" s="204" t="s">
        <v>41</v>
      </c>
      <c r="I24" s="205">
        <v>121</v>
      </c>
      <c r="J24" s="205">
        <v>120.52</v>
      </c>
    </row>
    <row r="25" spans="1:11" s="8" customFormat="1" ht="12" thickBot="1" x14ac:dyDescent="0.25">
      <c r="E25" s="11" t="s">
        <v>20</v>
      </c>
      <c r="F25" s="12"/>
      <c r="G25" s="12"/>
      <c r="H25" s="12"/>
      <c r="I25" s="12">
        <f>I26</f>
        <v>0</v>
      </c>
      <c r="J25" s="12">
        <f>J26</f>
        <v>0</v>
      </c>
    </row>
    <row r="26" spans="1:11" s="8" customFormat="1" ht="12" thickBot="1" x14ac:dyDescent="0.25">
      <c r="E26" s="14"/>
      <c r="F26" s="14"/>
      <c r="G26" s="14"/>
      <c r="H26" s="14"/>
      <c r="I26" s="205"/>
      <c r="J26" s="205"/>
    </row>
    <row r="27" spans="1:11" s="8" customFormat="1" ht="12" thickBot="1" x14ac:dyDescent="0.25">
      <c r="E27" s="17" t="s">
        <v>21</v>
      </c>
      <c r="F27" s="12"/>
      <c r="G27" s="12"/>
      <c r="H27" s="12"/>
      <c r="I27" s="195">
        <f>I26+I22</f>
        <v>466</v>
      </c>
      <c r="J27" s="195">
        <f>J26+J22</f>
        <v>465.34999999999997</v>
      </c>
    </row>
    <row r="28" spans="1:11" s="8" customFormat="1" x14ac:dyDescent="0.2">
      <c r="A28"/>
      <c r="B28"/>
      <c r="C28"/>
      <c r="D28"/>
      <c r="E28"/>
      <c r="F28"/>
      <c r="G28"/>
      <c r="H28"/>
      <c r="I28"/>
      <c r="J28"/>
      <c r="K28"/>
    </row>
    <row r="29" spans="1:11" ht="15.75" x14ac:dyDescent="0.25">
      <c r="A29" s="499" t="s">
        <v>26</v>
      </c>
      <c r="B29" s="499"/>
      <c r="C29" s="499"/>
      <c r="D29" s="499"/>
      <c r="E29" s="499"/>
      <c r="F29" s="499"/>
      <c r="G29" s="499"/>
      <c r="H29" s="499"/>
      <c r="I29" s="499"/>
      <c r="J29" s="499"/>
    </row>
    <row r="30" spans="1:11" ht="8.25" customHeight="1" x14ac:dyDescent="0.25">
      <c r="A30" s="228"/>
      <c r="B30" s="228"/>
      <c r="C30" s="228"/>
      <c r="D30" s="228"/>
      <c r="E30" s="188"/>
      <c r="F30" s="188"/>
      <c r="G30" s="188"/>
      <c r="H30" s="188"/>
      <c r="I30" s="188"/>
      <c r="J30" s="188"/>
    </row>
    <row r="31" spans="1:11" ht="22.5" x14ac:dyDescent="0.2">
      <c r="A31" s="8"/>
      <c r="B31" s="8"/>
      <c r="C31" s="8"/>
      <c r="D31" s="8"/>
      <c r="E31" s="500" t="s">
        <v>27</v>
      </c>
      <c r="F31" s="500"/>
      <c r="G31" s="500"/>
      <c r="H31" s="222" t="s">
        <v>28</v>
      </c>
      <c r="I31" s="226" t="s">
        <v>29</v>
      </c>
      <c r="J31" s="237" t="s">
        <v>229</v>
      </c>
      <c r="K31" s="47"/>
    </row>
    <row r="32" spans="1:11" ht="42.75" customHeight="1" x14ac:dyDescent="0.2">
      <c r="A32" s="8"/>
      <c r="B32" s="8"/>
      <c r="C32" s="8"/>
      <c r="D32" s="8"/>
      <c r="E32" s="498" t="s">
        <v>565</v>
      </c>
      <c r="F32" s="498"/>
      <c r="G32" s="498"/>
      <c r="H32" s="275" t="s">
        <v>566</v>
      </c>
      <c r="I32" s="94">
        <v>140</v>
      </c>
      <c r="J32" s="94">
        <v>132</v>
      </c>
      <c r="K32" s="47"/>
    </row>
    <row r="33" spans="1:11" ht="42.75" customHeight="1" x14ac:dyDescent="0.2">
      <c r="A33" s="8"/>
      <c r="B33" s="8"/>
      <c r="C33" s="8"/>
      <c r="D33" s="8"/>
      <c r="E33" s="498"/>
      <c r="F33" s="498"/>
      <c r="G33" s="498"/>
      <c r="H33" s="275" t="s">
        <v>567</v>
      </c>
      <c r="I33" s="94">
        <v>12</v>
      </c>
      <c r="J33" s="94">
        <v>11</v>
      </c>
      <c r="K33" s="47"/>
    </row>
    <row r="34" spans="1:11" ht="42.75" customHeight="1" x14ac:dyDescent="0.2">
      <c r="A34" s="8"/>
      <c r="B34" s="8"/>
      <c r="C34" s="8"/>
      <c r="D34" s="8"/>
      <c r="E34" s="498" t="s">
        <v>568</v>
      </c>
      <c r="F34" s="498"/>
      <c r="G34" s="498"/>
      <c r="H34" s="275" t="s">
        <v>566</v>
      </c>
      <c r="I34" s="94">
        <v>6</v>
      </c>
      <c r="J34" s="94">
        <v>7</v>
      </c>
      <c r="K34" s="47"/>
    </row>
    <row r="35" spans="1:11" ht="42.75" customHeight="1" x14ac:dyDescent="0.2">
      <c r="A35" s="8"/>
      <c r="B35" s="8"/>
      <c r="C35" s="8"/>
      <c r="D35" s="8"/>
      <c r="E35" s="498" t="s">
        <v>569</v>
      </c>
      <c r="F35" s="498"/>
      <c r="G35" s="498"/>
      <c r="H35" s="275" t="s">
        <v>566</v>
      </c>
      <c r="I35" s="94">
        <v>150</v>
      </c>
      <c r="J35" s="94">
        <v>107</v>
      </c>
      <c r="K35" s="47"/>
    </row>
    <row r="36" spans="1:11" ht="42.75" customHeight="1" x14ac:dyDescent="0.2">
      <c r="A36" s="8"/>
      <c r="B36" s="8"/>
      <c r="C36" s="8"/>
      <c r="D36" s="8"/>
      <c r="E36" s="498"/>
      <c r="F36" s="498"/>
      <c r="G36" s="498"/>
      <c r="H36" s="275" t="s">
        <v>570</v>
      </c>
      <c r="I36" s="94">
        <v>30</v>
      </c>
      <c r="J36" s="94">
        <v>25</v>
      </c>
      <c r="K36" s="47"/>
    </row>
    <row r="37" spans="1:11" ht="42.75" customHeight="1" x14ac:dyDescent="0.2">
      <c r="A37" s="8"/>
      <c r="B37" s="8"/>
      <c r="C37" s="8"/>
      <c r="D37" s="8"/>
      <c r="E37" s="239"/>
      <c r="F37" s="239"/>
      <c r="G37" s="239"/>
      <c r="H37" s="281"/>
      <c r="I37" s="282"/>
      <c r="J37" s="282"/>
      <c r="K37" s="47"/>
    </row>
    <row r="38" spans="1:11" s="8" customFormat="1" ht="7.5" customHeight="1" x14ac:dyDescent="0.2">
      <c r="A38"/>
      <c r="B38"/>
      <c r="C38"/>
      <c r="D38"/>
      <c r="E38"/>
      <c r="F38"/>
      <c r="G38"/>
      <c r="H38"/>
      <c r="I38"/>
      <c r="J38"/>
      <c r="K38"/>
    </row>
    <row r="39" spans="1:11" ht="13.5" thickBot="1" x14ac:dyDescent="0.25">
      <c r="E39" s="20" t="s">
        <v>32</v>
      </c>
    </row>
    <row r="40" spans="1:11" ht="295.5" customHeight="1" thickBot="1" x14ac:dyDescent="0.25">
      <c r="E40" s="503" t="s">
        <v>33</v>
      </c>
      <c r="F40" s="504"/>
      <c r="G40" s="505"/>
      <c r="H40" s="695" t="s">
        <v>616</v>
      </c>
      <c r="I40" s="504"/>
      <c r="J40" s="506"/>
    </row>
    <row r="41" spans="1:11" ht="19.5" customHeight="1" thickBot="1" x14ac:dyDescent="0.25">
      <c r="E41" s="507" t="s">
        <v>34</v>
      </c>
      <c r="F41" s="508"/>
      <c r="G41" s="509"/>
      <c r="H41" s="510" t="s">
        <v>63</v>
      </c>
      <c r="I41" s="511"/>
      <c r="J41" s="512"/>
      <c r="K41" s="78"/>
    </row>
    <row r="42" spans="1:11" ht="6.75" customHeight="1" x14ac:dyDescent="0.2">
      <c r="E42" s="513"/>
      <c r="F42" s="513"/>
      <c r="G42" s="513"/>
      <c r="H42" s="513"/>
      <c r="I42" s="513"/>
      <c r="J42" s="513"/>
    </row>
  </sheetData>
  <mergeCells count="20">
    <mergeCell ref="E40:G40"/>
    <mergeCell ref="H40:J40"/>
    <mergeCell ref="E41:G41"/>
    <mergeCell ref="H41:J41"/>
    <mergeCell ref="E42:J42"/>
    <mergeCell ref="E32:G33"/>
    <mergeCell ref="E34:G34"/>
    <mergeCell ref="E35:G36"/>
    <mergeCell ref="G14:H14"/>
    <mergeCell ref="G16:H16"/>
    <mergeCell ref="G17:H17"/>
    <mergeCell ref="A19:J19"/>
    <mergeCell ref="A29:J29"/>
    <mergeCell ref="E31:G31"/>
    <mergeCell ref="G13:H13"/>
    <mergeCell ref="A1:J1"/>
    <mergeCell ref="G8:I8"/>
    <mergeCell ref="G9:I9"/>
    <mergeCell ref="G11:H11"/>
    <mergeCell ref="G12:H1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opLeftCell="E1" workbookViewId="0">
      <selection activeCell="H5" sqref="H5:J5"/>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187">
        <v>11</v>
      </c>
      <c r="H4" s="235" t="s">
        <v>473</v>
      </c>
      <c r="I4" s="230"/>
      <c r="J4" s="231"/>
      <c r="K4" s="32"/>
    </row>
    <row r="5" spans="1:11" ht="30.75" customHeight="1" thickBot="1" x14ac:dyDescent="0.25">
      <c r="A5" s="31"/>
      <c r="B5" s="6"/>
      <c r="C5" s="6"/>
      <c r="D5" s="32"/>
      <c r="E5" s="41" t="s">
        <v>4</v>
      </c>
      <c r="F5" s="2"/>
      <c r="G5" s="276">
        <v>42440</v>
      </c>
      <c r="H5" s="696" t="s">
        <v>487</v>
      </c>
      <c r="I5" s="508"/>
      <c r="J5" s="697"/>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488</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476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3.3359999999999999</v>
      </c>
      <c r="H13" s="502"/>
      <c r="I13" s="2"/>
      <c r="J13" s="2"/>
    </row>
    <row r="14" spans="1:11" ht="13.5" thickBot="1" x14ac:dyDescent="0.25">
      <c r="A14" s="31"/>
      <c r="B14" s="6"/>
      <c r="C14" s="32"/>
      <c r="D14" s="32"/>
      <c r="E14" s="44" t="s">
        <v>9</v>
      </c>
      <c r="F14" s="2"/>
      <c r="G14" s="224"/>
      <c r="H14" s="225">
        <v>3.3359999999999999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489</v>
      </c>
      <c r="H16" s="515"/>
      <c r="I16" s="230"/>
      <c r="J16" s="231"/>
      <c r="K16" s="27"/>
    </row>
    <row r="17" spans="1:11" ht="13.5" thickBot="1" x14ac:dyDescent="0.25">
      <c r="A17" s="31"/>
      <c r="B17" s="6"/>
      <c r="C17" s="32"/>
      <c r="D17" s="32"/>
      <c r="E17" s="41" t="s">
        <v>11</v>
      </c>
      <c r="F17" s="2"/>
      <c r="G17" s="514" t="s">
        <v>379</v>
      </c>
      <c r="H17" s="515"/>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f>
        <v>3336</v>
      </c>
      <c r="J22" s="195">
        <f>J23</f>
        <v>3335.76</v>
      </c>
    </row>
    <row r="23" spans="1:11" s="8" customFormat="1" ht="12" thickBot="1" x14ac:dyDescent="0.25">
      <c r="E23" s="200"/>
      <c r="F23" s="201">
        <v>635006</v>
      </c>
      <c r="G23" s="201"/>
      <c r="H23" s="201" t="s">
        <v>490</v>
      </c>
      <c r="I23" s="202">
        <v>3336</v>
      </c>
      <c r="J23" s="273">
        <v>3335.76</v>
      </c>
    </row>
    <row r="24" spans="1:11" s="8" customFormat="1" ht="12" thickBot="1" x14ac:dyDescent="0.25">
      <c r="E24" s="11" t="s">
        <v>20</v>
      </c>
      <c r="F24" s="12"/>
      <c r="G24" s="12"/>
      <c r="H24" s="12"/>
      <c r="I24" s="12"/>
      <c r="J24" s="13"/>
    </row>
    <row r="25" spans="1:11" s="8" customFormat="1" ht="12" thickBot="1" x14ac:dyDescent="0.25">
      <c r="E25" s="14"/>
      <c r="F25" s="14"/>
      <c r="G25" s="14"/>
      <c r="H25" s="14"/>
      <c r="I25" s="14"/>
      <c r="J25" s="14"/>
    </row>
    <row r="26" spans="1:11" s="8" customFormat="1" ht="12" thickBot="1" x14ac:dyDescent="0.25">
      <c r="E26" s="17" t="s">
        <v>21</v>
      </c>
      <c r="F26" s="12"/>
      <c r="G26" s="12"/>
      <c r="H26" s="12"/>
      <c r="I26" s="195">
        <f>I22</f>
        <v>3336</v>
      </c>
      <c r="J26" s="195">
        <f>J22</f>
        <v>3335.76</v>
      </c>
    </row>
    <row r="27" spans="1:11" s="8" customFormat="1" x14ac:dyDescent="0.2">
      <c r="A27"/>
      <c r="B27"/>
      <c r="C27"/>
      <c r="D27"/>
      <c r="E27"/>
      <c r="F27"/>
      <c r="G27"/>
      <c r="H27"/>
      <c r="I27"/>
      <c r="J27"/>
      <c r="K27"/>
    </row>
    <row r="28" spans="1:11" ht="15.75" x14ac:dyDescent="0.25">
      <c r="A28" s="499" t="s">
        <v>26</v>
      </c>
      <c r="B28" s="499"/>
      <c r="C28" s="499"/>
      <c r="D28" s="499"/>
      <c r="E28" s="499"/>
      <c r="F28" s="499"/>
      <c r="G28" s="499"/>
      <c r="H28" s="499"/>
      <c r="I28" s="499"/>
      <c r="J28" s="499"/>
    </row>
    <row r="29" spans="1:11" ht="8.25" customHeight="1" x14ac:dyDescent="0.25">
      <c r="A29" s="228"/>
      <c r="B29" s="228"/>
      <c r="C29" s="228"/>
      <c r="D29" s="228"/>
      <c r="E29" s="188"/>
      <c r="F29" s="188"/>
      <c r="G29" s="188"/>
      <c r="H29" s="188"/>
      <c r="I29" s="188"/>
      <c r="J29" s="188"/>
    </row>
    <row r="30" spans="1:11" ht="22.5" x14ac:dyDescent="0.2">
      <c r="A30" s="8"/>
      <c r="B30" s="8"/>
      <c r="C30" s="8"/>
      <c r="D30" s="8"/>
      <c r="E30" s="596" t="s">
        <v>27</v>
      </c>
      <c r="F30" s="597"/>
      <c r="G30" s="598"/>
      <c r="H30" s="222" t="s">
        <v>28</v>
      </c>
      <c r="I30" s="226" t="s">
        <v>29</v>
      </c>
      <c r="J30" s="237" t="s">
        <v>229</v>
      </c>
      <c r="K30" s="47"/>
    </row>
    <row r="31" spans="1:11" ht="58.5" customHeight="1" x14ac:dyDescent="0.2">
      <c r="A31" s="8"/>
      <c r="B31" s="8"/>
      <c r="C31" s="8"/>
      <c r="D31" s="8"/>
      <c r="E31" s="498" t="s">
        <v>491</v>
      </c>
      <c r="F31" s="498"/>
      <c r="G31" s="498"/>
      <c r="H31" s="275" t="s">
        <v>492</v>
      </c>
      <c r="I31" s="277">
        <v>0.3</v>
      </c>
      <c r="J31" s="277">
        <v>1</v>
      </c>
      <c r="K31" s="47"/>
    </row>
    <row r="32" spans="1:11" s="8" customFormat="1" ht="7.5" customHeight="1" x14ac:dyDescent="0.2">
      <c r="A32"/>
      <c r="B32"/>
      <c r="C32"/>
      <c r="D32"/>
      <c r="E32"/>
      <c r="F32"/>
      <c r="G32"/>
      <c r="H32"/>
      <c r="I32"/>
      <c r="J32"/>
      <c r="K32"/>
    </row>
    <row r="33" spans="5:11" ht="13.5" thickBot="1" x14ac:dyDescent="0.25">
      <c r="E33" s="20" t="s">
        <v>32</v>
      </c>
    </row>
    <row r="34" spans="5:11" ht="87.75" customHeight="1" thickBot="1" x14ac:dyDescent="0.25">
      <c r="E34" s="503" t="s">
        <v>33</v>
      </c>
      <c r="F34" s="504"/>
      <c r="G34" s="505"/>
      <c r="H34" s="504" t="s">
        <v>493</v>
      </c>
      <c r="I34" s="504"/>
      <c r="J34" s="506"/>
    </row>
    <row r="35" spans="5:11" ht="19.5" customHeight="1" thickBot="1" x14ac:dyDescent="0.25">
      <c r="E35" s="507" t="s">
        <v>34</v>
      </c>
      <c r="F35" s="508"/>
      <c r="G35" s="509"/>
      <c r="H35" s="510" t="s">
        <v>63</v>
      </c>
      <c r="I35" s="511"/>
      <c r="J35" s="512"/>
      <c r="K35" s="78"/>
    </row>
    <row r="36" spans="5:11" ht="6.75" customHeight="1" x14ac:dyDescent="0.2">
      <c r="E36" s="513"/>
      <c r="F36" s="513"/>
      <c r="G36" s="513"/>
      <c r="H36" s="513"/>
      <c r="I36" s="513"/>
      <c r="J36" s="513"/>
    </row>
  </sheetData>
  <mergeCells count="18">
    <mergeCell ref="E34:G34"/>
    <mergeCell ref="H34:J34"/>
    <mergeCell ref="E35:G35"/>
    <mergeCell ref="H35:J35"/>
    <mergeCell ref="E36:J36"/>
    <mergeCell ref="E31:G31"/>
    <mergeCell ref="A1:J1"/>
    <mergeCell ref="G8:I8"/>
    <mergeCell ref="G9:I9"/>
    <mergeCell ref="G11:H11"/>
    <mergeCell ref="G12:H12"/>
    <mergeCell ref="G13:H13"/>
    <mergeCell ref="H5:J5"/>
    <mergeCell ref="G16:H16"/>
    <mergeCell ref="G17:H17"/>
    <mergeCell ref="A19:J19"/>
    <mergeCell ref="A28:J28"/>
    <mergeCell ref="E30:G30"/>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opLeftCell="E6" workbookViewId="0">
      <selection activeCell="H35" sqref="H35:J35"/>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32"/>
      <c r="J3" s="233"/>
      <c r="K3" s="34"/>
    </row>
    <row r="4" spans="1:11" ht="13.5" thickBot="1" x14ac:dyDescent="0.25">
      <c r="A4" s="31"/>
      <c r="B4" s="6"/>
      <c r="C4" s="6"/>
      <c r="D4" s="32"/>
      <c r="E4" s="40" t="s">
        <v>3</v>
      </c>
      <c r="F4" s="2"/>
      <c r="G4" s="187">
        <v>11</v>
      </c>
      <c r="H4" s="235" t="s">
        <v>473</v>
      </c>
      <c r="I4" s="230"/>
      <c r="J4" s="231"/>
      <c r="K4" s="32"/>
    </row>
    <row r="5" spans="1:11" ht="13.5" thickBot="1" x14ac:dyDescent="0.25">
      <c r="A5" s="31"/>
      <c r="B5" s="6"/>
      <c r="C5" s="6"/>
      <c r="D5" s="32"/>
      <c r="E5" s="41" t="s">
        <v>4</v>
      </c>
      <c r="F5" s="2"/>
      <c r="G5" s="276">
        <v>42471</v>
      </c>
      <c r="H5" s="696" t="s">
        <v>494</v>
      </c>
      <c r="I5" s="508"/>
      <c r="J5" s="697"/>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29" t="s">
        <v>488</v>
      </c>
      <c r="H7" s="230"/>
      <c r="I7" s="230"/>
      <c r="J7" s="231"/>
      <c r="K7" s="32"/>
    </row>
    <row r="8" spans="1:11" ht="13.5" thickBot="1" x14ac:dyDescent="0.25">
      <c r="A8" s="31"/>
      <c r="B8" s="6"/>
      <c r="C8" s="32"/>
      <c r="D8" s="32"/>
      <c r="E8" s="41" t="s">
        <v>36</v>
      </c>
      <c r="F8" s="2"/>
      <c r="G8" s="514" t="s">
        <v>87</v>
      </c>
      <c r="H8" s="515"/>
      <c r="I8" s="515"/>
      <c r="J8" s="231"/>
      <c r="K8" s="32"/>
    </row>
    <row r="9" spans="1:11" ht="13.5" thickBot="1" x14ac:dyDescent="0.25">
      <c r="A9" s="31"/>
      <c r="B9" s="6"/>
      <c r="C9" s="32"/>
      <c r="D9" s="32"/>
      <c r="E9" s="41" t="s">
        <v>6</v>
      </c>
      <c r="F9" s="2"/>
      <c r="G9" s="514" t="s">
        <v>476</v>
      </c>
      <c r="H9" s="515"/>
      <c r="I9" s="515"/>
      <c r="J9" s="231"/>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4.5</v>
      </c>
      <c r="H12" s="502"/>
      <c r="I12" s="2"/>
      <c r="J12" s="2"/>
    </row>
    <row r="13" spans="1:11" ht="13.5" thickBot="1" x14ac:dyDescent="0.25">
      <c r="A13" s="31"/>
      <c r="B13" s="6"/>
      <c r="C13" s="32"/>
      <c r="D13" s="32"/>
      <c r="E13" s="43" t="s">
        <v>8</v>
      </c>
      <c r="F13" s="2"/>
      <c r="G13" s="501">
        <v>4.5</v>
      </c>
      <c r="H13" s="502"/>
      <c r="I13" s="2"/>
      <c r="J13" s="2"/>
    </row>
    <row r="14" spans="1:11" ht="13.5" thickBot="1" x14ac:dyDescent="0.25">
      <c r="A14" s="31"/>
      <c r="B14" s="6"/>
      <c r="C14" s="32"/>
      <c r="D14" s="32"/>
      <c r="E14" s="44" t="s">
        <v>9</v>
      </c>
      <c r="F14" s="2"/>
      <c r="G14" s="224"/>
      <c r="H14" s="225">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489</v>
      </c>
      <c r="H16" s="515"/>
      <c r="I16" s="230"/>
      <c r="J16" s="231"/>
      <c r="K16" s="27"/>
    </row>
    <row r="17" spans="1:11" ht="13.5" thickBot="1" x14ac:dyDescent="0.25">
      <c r="A17" s="31"/>
      <c r="B17" s="6"/>
      <c r="C17" s="32"/>
      <c r="D17" s="32"/>
      <c r="E17" s="41" t="s">
        <v>11</v>
      </c>
      <c r="F17" s="2"/>
      <c r="G17" s="514" t="s">
        <v>379</v>
      </c>
      <c r="H17" s="515"/>
      <c r="I17" s="230"/>
      <c r="J17" s="231"/>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f>
        <v>4500</v>
      </c>
      <c r="J22" s="195">
        <f>J23</f>
        <v>0</v>
      </c>
    </row>
    <row r="23" spans="1:11" s="8" customFormat="1" ht="12" thickBot="1" x14ac:dyDescent="0.25">
      <c r="E23" s="200"/>
      <c r="F23" s="201">
        <v>633006</v>
      </c>
      <c r="G23" s="201"/>
      <c r="H23" s="201" t="s">
        <v>191</v>
      </c>
      <c r="I23" s="202">
        <v>4500</v>
      </c>
      <c r="J23" s="273">
        <v>0</v>
      </c>
    </row>
    <row r="24" spans="1:11" s="8" customFormat="1" ht="12" thickBot="1" x14ac:dyDescent="0.25">
      <c r="E24" s="11" t="s">
        <v>20</v>
      </c>
      <c r="F24" s="12"/>
      <c r="G24" s="12"/>
      <c r="H24" s="12"/>
      <c r="I24" s="12"/>
      <c r="J24" s="13"/>
    </row>
    <row r="25" spans="1:11" s="8" customFormat="1" ht="12" thickBot="1" x14ac:dyDescent="0.25">
      <c r="E25" s="14"/>
      <c r="F25" s="14"/>
      <c r="G25" s="14"/>
      <c r="H25" s="14"/>
      <c r="I25" s="14"/>
      <c r="J25" s="14"/>
    </row>
    <row r="26" spans="1:11" s="8" customFormat="1" ht="12" thickBot="1" x14ac:dyDescent="0.25">
      <c r="E26" s="17" t="s">
        <v>21</v>
      </c>
      <c r="F26" s="12"/>
      <c r="G26" s="12"/>
      <c r="H26" s="12"/>
      <c r="I26" s="195">
        <f>I22</f>
        <v>4500</v>
      </c>
      <c r="J26" s="195">
        <f>J22</f>
        <v>0</v>
      </c>
    </row>
    <row r="27" spans="1:11" s="8" customFormat="1" x14ac:dyDescent="0.2">
      <c r="A27"/>
      <c r="B27"/>
      <c r="C27"/>
      <c r="D27"/>
      <c r="E27"/>
      <c r="F27"/>
      <c r="G27"/>
      <c r="H27"/>
      <c r="I27"/>
      <c r="J27"/>
      <c r="K27"/>
    </row>
    <row r="28" spans="1:11" ht="15.75" x14ac:dyDescent="0.25">
      <c r="A28" s="499" t="s">
        <v>26</v>
      </c>
      <c r="B28" s="499"/>
      <c r="C28" s="499"/>
      <c r="D28" s="499"/>
      <c r="E28" s="499"/>
      <c r="F28" s="499"/>
      <c r="G28" s="499"/>
      <c r="H28" s="499"/>
      <c r="I28" s="499"/>
      <c r="J28" s="499"/>
    </row>
    <row r="29" spans="1:11" ht="8.25" customHeight="1" x14ac:dyDescent="0.25">
      <c r="A29" s="228"/>
      <c r="B29" s="228"/>
      <c r="C29" s="228"/>
      <c r="D29" s="228"/>
      <c r="E29" s="188"/>
      <c r="F29" s="188"/>
      <c r="G29" s="188"/>
      <c r="H29" s="188"/>
      <c r="I29" s="188"/>
      <c r="J29" s="188"/>
    </row>
    <row r="30" spans="1:11" ht="22.5" x14ac:dyDescent="0.2">
      <c r="A30" s="8"/>
      <c r="B30" s="8"/>
      <c r="C30" s="8"/>
      <c r="D30" s="8"/>
      <c r="E30" s="596" t="s">
        <v>27</v>
      </c>
      <c r="F30" s="597"/>
      <c r="G30" s="598"/>
      <c r="H30" s="222" t="s">
        <v>28</v>
      </c>
      <c r="I30" s="226" t="s">
        <v>29</v>
      </c>
      <c r="J30" s="237" t="s">
        <v>229</v>
      </c>
      <c r="K30" s="47"/>
    </row>
    <row r="31" spans="1:11" ht="58.5" customHeight="1" x14ac:dyDescent="0.2">
      <c r="A31" s="8"/>
      <c r="B31" s="8"/>
      <c r="C31" s="8"/>
      <c r="D31" s="8"/>
      <c r="E31" s="498" t="s">
        <v>496</v>
      </c>
      <c r="F31" s="498"/>
      <c r="G31" s="498"/>
      <c r="H31" s="275" t="s">
        <v>497</v>
      </c>
      <c r="I31" s="176" t="s">
        <v>498</v>
      </c>
      <c r="J31" s="176" t="s">
        <v>499</v>
      </c>
      <c r="K31" s="47"/>
    </row>
    <row r="32" spans="1:11" s="8" customFormat="1" ht="7.5" customHeight="1" x14ac:dyDescent="0.2">
      <c r="A32"/>
      <c r="B32"/>
      <c r="C32"/>
      <c r="D32"/>
      <c r="E32"/>
      <c r="F32"/>
      <c r="G32"/>
      <c r="H32"/>
      <c r="I32"/>
      <c r="J32"/>
      <c r="K32"/>
    </row>
    <row r="33" spans="5:11" ht="13.5" thickBot="1" x14ac:dyDescent="0.25">
      <c r="E33" s="20" t="s">
        <v>32</v>
      </c>
    </row>
    <row r="34" spans="5:11" ht="91.5" customHeight="1" thickBot="1" x14ac:dyDescent="0.25">
      <c r="E34" s="503" t="s">
        <v>33</v>
      </c>
      <c r="F34" s="504"/>
      <c r="G34" s="505"/>
      <c r="H34" s="504" t="s">
        <v>500</v>
      </c>
      <c r="I34" s="504"/>
      <c r="J34" s="506"/>
    </row>
    <row r="35" spans="5:11" ht="19.5" customHeight="1" thickBot="1" x14ac:dyDescent="0.25">
      <c r="E35" s="507" t="s">
        <v>34</v>
      </c>
      <c r="F35" s="508"/>
      <c r="G35" s="509"/>
      <c r="H35" s="510" t="s">
        <v>63</v>
      </c>
      <c r="I35" s="511"/>
      <c r="J35" s="512"/>
      <c r="K35" s="78"/>
    </row>
    <row r="36" spans="5:11" ht="6.75" customHeight="1" x14ac:dyDescent="0.2">
      <c r="E36" s="513"/>
      <c r="F36" s="513"/>
      <c r="G36" s="513"/>
      <c r="H36" s="513"/>
      <c r="I36" s="513"/>
      <c r="J36" s="513"/>
    </row>
  </sheetData>
  <mergeCells count="18">
    <mergeCell ref="E36:J36"/>
    <mergeCell ref="G13:H13"/>
    <mergeCell ref="G16:H16"/>
    <mergeCell ref="G17:H17"/>
    <mergeCell ref="A19:J19"/>
    <mergeCell ref="A28:J28"/>
    <mergeCell ref="E30:G30"/>
    <mergeCell ref="E31:G31"/>
    <mergeCell ref="E34:G34"/>
    <mergeCell ref="H34:J34"/>
    <mergeCell ref="E35:G35"/>
    <mergeCell ref="H35:J35"/>
    <mergeCell ref="G12:H12"/>
    <mergeCell ref="A1:J1"/>
    <mergeCell ref="H5:J5"/>
    <mergeCell ref="G8:I8"/>
    <mergeCell ref="G9:I9"/>
    <mergeCell ref="G11:H11"/>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E7" workbookViewId="0">
      <selection activeCell="G23" sqref="G23"/>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8.85546875" customWidth="1"/>
    <col min="7" max="7" width="8.57031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64"/>
      <c r="J3" s="265"/>
      <c r="K3" s="34"/>
    </row>
    <row r="4" spans="1:11" ht="13.5" thickBot="1" x14ac:dyDescent="0.25">
      <c r="A4" s="31"/>
      <c r="B4" s="6"/>
      <c r="C4" s="6"/>
      <c r="D4" s="32"/>
      <c r="E4" s="40" t="s">
        <v>3</v>
      </c>
      <c r="F4" s="2"/>
      <c r="G4" s="110">
        <v>12</v>
      </c>
      <c r="H4" s="266" t="s">
        <v>124</v>
      </c>
      <c r="I4" s="268"/>
      <c r="J4" s="269"/>
      <c r="K4" s="32"/>
    </row>
    <row r="5" spans="1:11" ht="13.5" thickBot="1" x14ac:dyDescent="0.25">
      <c r="A5" s="31"/>
      <c r="B5" s="6"/>
      <c r="C5" s="6"/>
      <c r="D5" s="32"/>
      <c r="E5" s="41" t="s">
        <v>4</v>
      </c>
      <c r="F5" s="2"/>
      <c r="G5" s="161">
        <v>42381</v>
      </c>
      <c r="H5" s="111" t="s">
        <v>571</v>
      </c>
      <c r="I5" s="263"/>
      <c r="J5" s="272"/>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269"/>
      <c r="K7" s="32"/>
    </row>
    <row r="8" spans="1:11" ht="13.5" thickBot="1" x14ac:dyDescent="0.25">
      <c r="A8" s="31"/>
      <c r="B8" s="6"/>
      <c r="C8" s="32"/>
      <c r="D8" s="32"/>
      <c r="E8" s="41" t="s">
        <v>36</v>
      </c>
      <c r="F8" s="2"/>
      <c r="G8" s="514" t="s">
        <v>87</v>
      </c>
      <c r="H8" s="515"/>
      <c r="I8" s="515"/>
      <c r="J8" s="269"/>
      <c r="K8" s="32"/>
    </row>
    <row r="9" spans="1:11" ht="13.5" thickBot="1" x14ac:dyDescent="0.25">
      <c r="A9" s="31"/>
      <c r="B9" s="6"/>
      <c r="C9" s="32"/>
      <c r="D9" s="32"/>
      <c r="E9" s="41" t="s">
        <v>6</v>
      </c>
      <c r="F9" s="2"/>
      <c r="G9" s="267" t="s">
        <v>139</v>
      </c>
      <c r="H9" s="268"/>
      <c r="I9" s="268"/>
      <c r="J9" s="269"/>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0.66</v>
      </c>
      <c r="H12" s="502"/>
      <c r="I12" s="2"/>
      <c r="J12" s="2"/>
    </row>
    <row r="13" spans="1:11" ht="13.5" thickBot="1" x14ac:dyDescent="0.25">
      <c r="A13" s="31"/>
      <c r="B13" s="6"/>
      <c r="C13" s="32"/>
      <c r="D13" s="32"/>
      <c r="E13" s="43" t="s">
        <v>8</v>
      </c>
      <c r="F13" s="2"/>
      <c r="G13" s="501">
        <v>0.63600000000000001</v>
      </c>
      <c r="H13" s="502"/>
      <c r="I13" s="2"/>
      <c r="J13" s="2"/>
    </row>
    <row r="14" spans="1:11" ht="13.5" thickBot="1" x14ac:dyDescent="0.25">
      <c r="A14" s="31"/>
      <c r="B14" s="6"/>
      <c r="C14" s="32"/>
      <c r="D14" s="32"/>
      <c r="E14" s="44" t="s">
        <v>9</v>
      </c>
      <c r="F14" s="2"/>
      <c r="G14" s="260"/>
      <c r="H14" s="261">
        <v>0.26</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224</v>
      </c>
      <c r="H16" s="515"/>
      <c r="I16" s="268"/>
      <c r="J16" s="269"/>
      <c r="K16" s="27"/>
    </row>
    <row r="17" spans="1:11" ht="13.5" thickBot="1" x14ac:dyDescent="0.25">
      <c r="A17" s="31"/>
      <c r="B17" s="6"/>
      <c r="C17" s="32"/>
      <c r="D17" s="32"/>
      <c r="E17" s="41" t="s">
        <v>11</v>
      </c>
      <c r="F17" s="2"/>
      <c r="G17" s="514" t="s">
        <v>64</v>
      </c>
      <c r="H17" s="515"/>
      <c r="I17" s="268"/>
      <c r="J17" s="269"/>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f>
        <v>660</v>
      </c>
      <c r="J22" s="67">
        <f>J23</f>
        <v>260</v>
      </c>
    </row>
    <row r="23" spans="1:11" s="8" customFormat="1" ht="11.25" x14ac:dyDescent="0.2">
      <c r="E23" s="14"/>
      <c r="F23" s="14">
        <v>642026</v>
      </c>
      <c r="G23" s="14"/>
      <c r="H23" s="14" t="s">
        <v>571</v>
      </c>
      <c r="I23" s="68">
        <v>660</v>
      </c>
      <c r="J23" s="68">
        <v>260</v>
      </c>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660</v>
      </c>
      <c r="J27" s="196">
        <f>J22</f>
        <v>260</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262" t="s">
        <v>28</v>
      </c>
      <c r="I32" s="262" t="s">
        <v>29</v>
      </c>
      <c r="J32" s="271" t="s">
        <v>229</v>
      </c>
      <c r="K32" s="47"/>
    </row>
    <row r="33" spans="1:12" ht="55.5" customHeight="1" x14ac:dyDescent="0.2">
      <c r="A33" s="8"/>
      <c r="B33" s="8"/>
      <c r="C33" s="8"/>
      <c r="D33" s="8"/>
      <c r="E33" s="577" t="s">
        <v>572</v>
      </c>
      <c r="F33" s="577"/>
      <c r="G33" s="577"/>
      <c r="H33" s="142" t="s">
        <v>573</v>
      </c>
      <c r="I33" s="270">
        <v>14</v>
      </c>
      <c r="J33" s="147">
        <v>12</v>
      </c>
      <c r="K33" s="47"/>
    </row>
    <row r="34" spans="1:12" ht="13.5" thickBot="1" x14ac:dyDescent="0.25">
      <c r="E34" s="20" t="s">
        <v>32</v>
      </c>
    </row>
    <row r="35" spans="1:12" ht="62.25" customHeight="1" thickBot="1" x14ac:dyDescent="0.25">
      <c r="E35" s="503" t="s">
        <v>33</v>
      </c>
      <c r="F35" s="504"/>
      <c r="G35" s="505"/>
      <c r="H35" s="578" t="s">
        <v>574</v>
      </c>
      <c r="I35" s="579"/>
      <c r="J35" s="580"/>
      <c r="K35" s="113"/>
      <c r="L35" s="113"/>
    </row>
    <row r="36" spans="1:12" ht="19.5" customHeight="1" thickBot="1" x14ac:dyDescent="0.25">
      <c r="E36" s="507" t="s">
        <v>34</v>
      </c>
      <c r="F36" s="508"/>
      <c r="G36" s="509"/>
      <c r="H36" s="539" t="s">
        <v>63</v>
      </c>
      <c r="I36" s="540"/>
      <c r="J36" s="541"/>
      <c r="K36" s="78"/>
    </row>
    <row r="37" spans="1:12" x14ac:dyDescent="0.2">
      <c r="E37" s="513"/>
      <c r="F37" s="513"/>
      <c r="G37" s="513"/>
      <c r="H37" s="513"/>
      <c r="I37" s="513"/>
      <c r="J37" s="513"/>
    </row>
    <row r="38" spans="1:12" ht="51" customHeight="1" x14ac:dyDescent="0.2"/>
  </sheetData>
  <mergeCells count="17">
    <mergeCell ref="A1:J1"/>
    <mergeCell ref="G7:I7"/>
    <mergeCell ref="G8:I8"/>
    <mergeCell ref="G11:H11"/>
    <mergeCell ref="G12:H12"/>
    <mergeCell ref="G13:H13"/>
    <mergeCell ref="G16:H16"/>
    <mergeCell ref="G17:H17"/>
    <mergeCell ref="A19:J19"/>
    <mergeCell ref="E37:J37"/>
    <mergeCell ref="A30:J30"/>
    <mergeCell ref="E32:G32"/>
    <mergeCell ref="E33:G33"/>
    <mergeCell ref="E35:G35"/>
    <mergeCell ref="H35:J35"/>
    <mergeCell ref="E36:G36"/>
    <mergeCell ref="H36:J36"/>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F1" workbookViewId="0">
      <selection activeCell="H36" sqref="H36:J3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8" customWidth="1"/>
    <col min="7" max="7" width="7.140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90"/>
      <c r="J3" s="291"/>
      <c r="K3" s="34"/>
    </row>
    <row r="4" spans="1:11" ht="13.5" thickBot="1" x14ac:dyDescent="0.25">
      <c r="A4" s="31"/>
      <c r="B4" s="6"/>
      <c r="C4" s="6"/>
      <c r="D4" s="32"/>
      <c r="E4" s="40" t="s">
        <v>3</v>
      </c>
      <c r="F4" s="2"/>
      <c r="G4" s="110">
        <v>12</v>
      </c>
      <c r="H4" s="292" t="s">
        <v>124</v>
      </c>
      <c r="I4" s="288"/>
      <c r="J4" s="289"/>
      <c r="K4" s="32"/>
    </row>
    <row r="5" spans="1:11" ht="13.5" thickBot="1" x14ac:dyDescent="0.25">
      <c r="A5" s="31"/>
      <c r="B5" s="6"/>
      <c r="C5" s="6"/>
      <c r="D5" s="32"/>
      <c r="E5" s="41" t="s">
        <v>4</v>
      </c>
      <c r="F5" s="2"/>
      <c r="G5" s="161">
        <v>42441</v>
      </c>
      <c r="H5" s="111" t="s">
        <v>575</v>
      </c>
      <c r="I5" s="286"/>
      <c r="J5" s="29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289"/>
      <c r="K7" s="32"/>
    </row>
    <row r="8" spans="1:11" ht="13.5" thickBot="1" x14ac:dyDescent="0.25">
      <c r="A8" s="31"/>
      <c r="B8" s="6"/>
      <c r="C8" s="32"/>
      <c r="D8" s="32"/>
      <c r="E8" s="41" t="s">
        <v>36</v>
      </c>
      <c r="F8" s="2"/>
      <c r="G8" s="514" t="s">
        <v>87</v>
      </c>
      <c r="H8" s="515"/>
      <c r="I8" s="515"/>
      <c r="J8" s="289"/>
      <c r="K8" s="32"/>
    </row>
    <row r="9" spans="1:11" ht="13.5" thickBot="1" x14ac:dyDescent="0.25">
      <c r="A9" s="31"/>
      <c r="B9" s="6"/>
      <c r="C9" s="32"/>
      <c r="D9" s="32"/>
      <c r="E9" s="41" t="s">
        <v>6</v>
      </c>
      <c r="F9" s="2"/>
      <c r="G9" s="287" t="s">
        <v>139</v>
      </c>
      <c r="H9" s="288"/>
      <c r="I9" s="288"/>
      <c r="J9" s="289"/>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0.4</v>
      </c>
      <c r="H12" s="502"/>
      <c r="I12" s="2"/>
      <c r="J12" s="2"/>
    </row>
    <row r="13" spans="1:11" ht="13.5" thickBot="1" x14ac:dyDescent="0.25">
      <c r="A13" s="31"/>
      <c r="B13" s="6"/>
      <c r="C13" s="32"/>
      <c r="D13" s="32"/>
      <c r="E13" s="43" t="s">
        <v>8</v>
      </c>
      <c r="F13" s="2"/>
      <c r="G13" s="501">
        <v>0.83599999999999997</v>
      </c>
      <c r="H13" s="502"/>
      <c r="I13" s="2"/>
      <c r="J13" s="2"/>
    </row>
    <row r="14" spans="1:11" ht="13.5" thickBot="1" x14ac:dyDescent="0.25">
      <c r="A14" s="31"/>
      <c r="B14" s="6"/>
      <c r="C14" s="32"/>
      <c r="D14" s="32"/>
      <c r="E14" s="44" t="s">
        <v>9</v>
      </c>
      <c r="F14" s="2"/>
      <c r="G14" s="283"/>
      <c r="H14" s="284">
        <v>0.30499999999999999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224</v>
      </c>
      <c r="H16" s="515"/>
      <c r="I16" s="288"/>
      <c r="J16" s="289"/>
      <c r="K16" s="27"/>
    </row>
    <row r="17" spans="1:11" ht="13.5" thickBot="1" x14ac:dyDescent="0.25">
      <c r="A17" s="31"/>
      <c r="B17" s="6"/>
      <c r="C17" s="32"/>
      <c r="D17" s="32"/>
      <c r="E17" s="41" t="s">
        <v>11</v>
      </c>
      <c r="F17" s="2"/>
      <c r="G17" s="514" t="s">
        <v>64</v>
      </c>
      <c r="H17" s="515"/>
      <c r="I17" s="288"/>
      <c r="J17" s="289"/>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f>
        <v>836</v>
      </c>
      <c r="J22" s="67">
        <f>J23</f>
        <v>305.06</v>
      </c>
    </row>
    <row r="23" spans="1:11" s="8" customFormat="1" ht="11.25" x14ac:dyDescent="0.2">
      <c r="E23" s="14"/>
      <c r="F23" s="14">
        <v>642014</v>
      </c>
      <c r="G23" s="14"/>
      <c r="H23" s="14" t="s">
        <v>576</v>
      </c>
      <c r="I23" s="68">
        <v>836</v>
      </c>
      <c r="J23" s="68">
        <v>305.06</v>
      </c>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836</v>
      </c>
      <c r="J27" s="196">
        <f>J22</f>
        <v>305.06</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285" t="s">
        <v>28</v>
      </c>
      <c r="I32" s="285" t="s">
        <v>29</v>
      </c>
      <c r="J32" s="294" t="s">
        <v>229</v>
      </c>
      <c r="K32" s="47"/>
    </row>
    <row r="33" spans="1:12" ht="55.5" customHeight="1" x14ac:dyDescent="0.2">
      <c r="A33" s="8"/>
      <c r="B33" s="8"/>
      <c r="C33" s="8"/>
      <c r="D33" s="8"/>
      <c r="E33" s="577" t="s">
        <v>577</v>
      </c>
      <c r="F33" s="577"/>
      <c r="G33" s="577"/>
      <c r="H33" s="142" t="s">
        <v>578</v>
      </c>
      <c r="I33" s="293">
        <v>1</v>
      </c>
      <c r="J33" s="147">
        <v>1</v>
      </c>
      <c r="K33" s="47"/>
    </row>
    <row r="34" spans="1:12" ht="13.5" thickBot="1" x14ac:dyDescent="0.25">
      <c r="E34" s="20" t="s">
        <v>32</v>
      </c>
    </row>
    <row r="35" spans="1:12" ht="62.25" customHeight="1" thickBot="1" x14ac:dyDescent="0.25">
      <c r="E35" s="503" t="s">
        <v>33</v>
      </c>
      <c r="F35" s="504"/>
      <c r="G35" s="505"/>
      <c r="H35" s="578" t="s">
        <v>579</v>
      </c>
      <c r="I35" s="579"/>
      <c r="J35" s="580"/>
      <c r="K35" s="113"/>
      <c r="L35" s="113"/>
    </row>
    <row r="36" spans="1:12" ht="19.5" customHeight="1" thickBot="1" x14ac:dyDescent="0.25">
      <c r="E36" s="507" t="s">
        <v>34</v>
      </c>
      <c r="F36" s="508"/>
      <c r="G36" s="509"/>
      <c r="H36" s="539" t="s">
        <v>63</v>
      </c>
      <c r="I36" s="540"/>
      <c r="J36" s="541"/>
      <c r="K36" s="78"/>
    </row>
    <row r="37" spans="1:12" x14ac:dyDescent="0.2">
      <c r="E37" s="513"/>
      <c r="F37" s="513"/>
      <c r="G37" s="513"/>
      <c r="H37" s="513"/>
      <c r="I37" s="513"/>
      <c r="J37" s="513"/>
    </row>
    <row r="38" spans="1:12" ht="51" customHeight="1" x14ac:dyDescent="0.2"/>
  </sheetData>
  <mergeCells count="17">
    <mergeCell ref="E35:G35"/>
    <mergeCell ref="H35:J35"/>
    <mergeCell ref="E36:G36"/>
    <mergeCell ref="H36:J36"/>
    <mergeCell ref="E37:J37"/>
    <mergeCell ref="E33:G33"/>
    <mergeCell ref="A1:J1"/>
    <mergeCell ref="G7:I7"/>
    <mergeCell ref="G8:I8"/>
    <mergeCell ref="G11:H11"/>
    <mergeCell ref="G12:H12"/>
    <mergeCell ref="G13:H13"/>
    <mergeCell ref="G16:H16"/>
    <mergeCell ref="G17:H17"/>
    <mergeCell ref="A19:J19"/>
    <mergeCell ref="A30:J30"/>
    <mergeCell ref="E32:G3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F1" workbookViewId="0">
      <selection activeCell="H36" sqref="H36:J3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8" customWidth="1"/>
    <col min="7" max="7" width="7.140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90"/>
      <c r="J3" s="291"/>
      <c r="K3" s="34"/>
    </row>
    <row r="4" spans="1:11" ht="13.5" thickBot="1" x14ac:dyDescent="0.25">
      <c r="A4" s="31"/>
      <c r="B4" s="6"/>
      <c r="C4" s="6"/>
      <c r="D4" s="32"/>
      <c r="E4" s="40" t="s">
        <v>3</v>
      </c>
      <c r="F4" s="2"/>
      <c r="G4" s="110">
        <v>12</v>
      </c>
      <c r="H4" s="292" t="s">
        <v>124</v>
      </c>
      <c r="I4" s="288"/>
      <c r="J4" s="289"/>
      <c r="K4" s="32"/>
    </row>
    <row r="5" spans="1:11" ht="13.5" thickBot="1" x14ac:dyDescent="0.25">
      <c r="A5" s="31"/>
      <c r="B5" s="6"/>
      <c r="C5" s="6"/>
      <c r="D5" s="32"/>
      <c r="E5" s="41" t="s">
        <v>4</v>
      </c>
      <c r="F5" s="2"/>
      <c r="G5" s="161">
        <v>42472</v>
      </c>
      <c r="H5" s="111" t="s">
        <v>580</v>
      </c>
      <c r="I5" s="286"/>
      <c r="J5" s="29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289"/>
      <c r="K7" s="32"/>
    </row>
    <row r="8" spans="1:11" ht="13.5" thickBot="1" x14ac:dyDescent="0.25">
      <c r="A8" s="31"/>
      <c r="B8" s="6"/>
      <c r="C8" s="32"/>
      <c r="D8" s="32"/>
      <c r="E8" s="41" t="s">
        <v>36</v>
      </c>
      <c r="F8" s="2"/>
      <c r="G8" s="514" t="s">
        <v>87</v>
      </c>
      <c r="H8" s="515"/>
      <c r="I8" s="515"/>
      <c r="J8" s="289"/>
      <c r="K8" s="32"/>
    </row>
    <row r="9" spans="1:11" ht="13.5" thickBot="1" x14ac:dyDescent="0.25">
      <c r="A9" s="31"/>
      <c r="B9" s="6"/>
      <c r="C9" s="32"/>
      <c r="D9" s="32"/>
      <c r="E9" s="41" t="s">
        <v>6</v>
      </c>
      <c r="F9" s="2"/>
      <c r="G9" s="287" t="s">
        <v>139</v>
      </c>
      <c r="H9" s="288"/>
      <c r="I9" s="288"/>
      <c r="J9" s="289"/>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50.7</v>
      </c>
      <c r="H12" s="502"/>
      <c r="I12" s="2"/>
      <c r="J12" s="2"/>
    </row>
    <row r="13" spans="1:11" ht="13.5" thickBot="1" x14ac:dyDescent="0.25">
      <c r="A13" s="31"/>
      <c r="B13" s="6"/>
      <c r="C13" s="32"/>
      <c r="D13" s="32"/>
      <c r="E13" s="43" t="s">
        <v>8</v>
      </c>
      <c r="F13" s="2"/>
      <c r="G13" s="501">
        <v>50.7</v>
      </c>
      <c r="H13" s="502"/>
      <c r="I13" s="2"/>
      <c r="J13" s="2"/>
    </row>
    <row r="14" spans="1:11" ht="13.5" thickBot="1" x14ac:dyDescent="0.25">
      <c r="A14" s="31"/>
      <c r="B14" s="6"/>
      <c r="C14" s="32"/>
      <c r="D14" s="32"/>
      <c r="E14" s="44" t="s">
        <v>9</v>
      </c>
      <c r="F14" s="2"/>
      <c r="G14" s="283"/>
      <c r="H14" s="284">
        <v>42.25</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224</v>
      </c>
      <c r="H16" s="515"/>
      <c r="I16" s="288"/>
      <c r="J16" s="289"/>
      <c r="K16" s="27"/>
    </row>
    <row r="17" spans="1:11" ht="13.5" thickBot="1" x14ac:dyDescent="0.25">
      <c r="A17" s="31"/>
      <c r="B17" s="6"/>
      <c r="C17" s="32"/>
      <c r="D17" s="32"/>
      <c r="E17" s="41" t="s">
        <v>11</v>
      </c>
      <c r="F17" s="2"/>
      <c r="G17" s="514" t="s">
        <v>64</v>
      </c>
      <c r="H17" s="515"/>
      <c r="I17" s="288"/>
      <c r="J17" s="289"/>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f>
        <v>50700</v>
      </c>
      <c r="J22" s="67">
        <f>J23</f>
        <v>42250</v>
      </c>
    </row>
    <row r="23" spans="1:11" s="8" customFormat="1" ht="22.5" x14ac:dyDescent="0.2">
      <c r="E23" s="14"/>
      <c r="F23" s="14">
        <v>642002</v>
      </c>
      <c r="G23" s="14"/>
      <c r="H23" s="302" t="s">
        <v>581</v>
      </c>
      <c r="I23" s="68">
        <v>50700</v>
      </c>
      <c r="J23" s="68">
        <v>42250</v>
      </c>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50700</v>
      </c>
      <c r="J27" s="196">
        <f>J22</f>
        <v>42250</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285" t="s">
        <v>28</v>
      </c>
      <c r="I32" s="285" t="s">
        <v>29</v>
      </c>
      <c r="J32" s="294" t="s">
        <v>229</v>
      </c>
      <c r="K32" s="47"/>
    </row>
    <row r="33" spans="1:12" ht="55.5" customHeight="1" x14ac:dyDescent="0.2">
      <c r="A33" s="8"/>
      <c r="B33" s="8"/>
      <c r="C33" s="8"/>
      <c r="D33" s="8"/>
      <c r="E33" s="577" t="s">
        <v>582</v>
      </c>
      <c r="F33" s="577"/>
      <c r="G33" s="577"/>
      <c r="H33" s="142" t="s">
        <v>583</v>
      </c>
      <c r="I33" s="293" t="s">
        <v>584</v>
      </c>
      <c r="J33" s="147" t="s">
        <v>584</v>
      </c>
      <c r="K33" s="47"/>
    </row>
    <row r="34" spans="1:12" ht="13.5" thickBot="1" x14ac:dyDescent="0.25">
      <c r="E34" s="20" t="s">
        <v>32</v>
      </c>
    </row>
    <row r="35" spans="1:12" ht="62.25" customHeight="1" thickBot="1" x14ac:dyDescent="0.25">
      <c r="E35" s="503" t="s">
        <v>33</v>
      </c>
      <c r="F35" s="504"/>
      <c r="G35" s="505"/>
      <c r="H35" s="578" t="s">
        <v>585</v>
      </c>
      <c r="I35" s="579"/>
      <c r="J35" s="580"/>
      <c r="K35" s="113"/>
      <c r="L35" s="113"/>
    </row>
    <row r="36" spans="1:12" ht="19.5" customHeight="1" thickBot="1" x14ac:dyDescent="0.25">
      <c r="E36" s="507" t="s">
        <v>34</v>
      </c>
      <c r="F36" s="508"/>
      <c r="G36" s="509"/>
      <c r="H36" s="539" t="s">
        <v>63</v>
      </c>
      <c r="I36" s="540"/>
      <c r="J36" s="541"/>
      <c r="K36" s="78"/>
    </row>
    <row r="37" spans="1:12" x14ac:dyDescent="0.2">
      <c r="E37" s="513"/>
      <c r="F37" s="513"/>
      <c r="G37" s="513"/>
      <c r="H37" s="513"/>
      <c r="I37" s="513"/>
      <c r="J37" s="513"/>
    </row>
    <row r="38" spans="1:12" ht="51" customHeight="1" x14ac:dyDescent="0.2"/>
  </sheetData>
  <mergeCells count="17">
    <mergeCell ref="E35:G35"/>
    <mergeCell ref="H35:J35"/>
    <mergeCell ref="E36:G36"/>
    <mergeCell ref="H36:J36"/>
    <mergeCell ref="E37:J37"/>
    <mergeCell ref="E33:G33"/>
    <mergeCell ref="A1:J1"/>
    <mergeCell ref="G7:I7"/>
    <mergeCell ref="G8:I8"/>
    <mergeCell ref="G11:H11"/>
    <mergeCell ref="G12:H12"/>
    <mergeCell ref="G13:H13"/>
    <mergeCell ref="G16:H16"/>
    <mergeCell ref="G17:H17"/>
    <mergeCell ref="A19:J19"/>
    <mergeCell ref="A30:J30"/>
    <mergeCell ref="E32:G3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F7" workbookViewId="0">
      <selection activeCell="G11" sqref="G11:H11"/>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8" customWidth="1"/>
    <col min="7" max="7" width="7.140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90"/>
      <c r="J3" s="291"/>
      <c r="K3" s="34"/>
    </row>
    <row r="4" spans="1:11" ht="13.5" thickBot="1" x14ac:dyDescent="0.25">
      <c r="A4" s="31"/>
      <c r="B4" s="6"/>
      <c r="C4" s="6"/>
      <c r="D4" s="32"/>
      <c r="E4" s="40" t="s">
        <v>3</v>
      </c>
      <c r="F4" s="2"/>
      <c r="G4" s="110">
        <v>12</v>
      </c>
      <c r="H4" s="292" t="s">
        <v>124</v>
      </c>
      <c r="I4" s="288"/>
      <c r="J4" s="289"/>
      <c r="K4" s="32"/>
    </row>
    <row r="5" spans="1:11" ht="13.5" thickBot="1" x14ac:dyDescent="0.25">
      <c r="A5" s="31"/>
      <c r="B5" s="6"/>
      <c r="C5" s="6"/>
      <c r="D5" s="32"/>
      <c r="E5" s="41" t="s">
        <v>4</v>
      </c>
      <c r="F5" s="2"/>
      <c r="G5" s="161">
        <v>42502</v>
      </c>
      <c r="H5" s="303" t="s">
        <v>586</v>
      </c>
      <c r="I5" s="286"/>
      <c r="J5" s="295"/>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289"/>
      <c r="K7" s="32"/>
    </row>
    <row r="8" spans="1:11" ht="13.5" thickBot="1" x14ac:dyDescent="0.25">
      <c r="A8" s="31"/>
      <c r="B8" s="6"/>
      <c r="C8" s="32"/>
      <c r="D8" s="32"/>
      <c r="E8" s="41" t="s">
        <v>36</v>
      </c>
      <c r="F8" s="2"/>
      <c r="G8" s="514" t="s">
        <v>87</v>
      </c>
      <c r="H8" s="515"/>
      <c r="I8" s="515"/>
      <c r="J8" s="289"/>
      <c r="K8" s="32"/>
    </row>
    <row r="9" spans="1:11" ht="13.5" thickBot="1" x14ac:dyDescent="0.25">
      <c r="A9" s="31"/>
      <c r="B9" s="6"/>
      <c r="C9" s="32"/>
      <c r="D9" s="32"/>
      <c r="E9" s="41" t="s">
        <v>6</v>
      </c>
      <c r="F9" s="2"/>
      <c r="G9" s="287" t="s">
        <v>139</v>
      </c>
      <c r="H9" s="288"/>
      <c r="I9" s="288"/>
      <c r="J9" s="289"/>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1.5</v>
      </c>
      <c r="H12" s="502"/>
      <c r="I12" s="2"/>
      <c r="J12" s="2"/>
    </row>
    <row r="13" spans="1:11" ht="13.5" thickBot="1" x14ac:dyDescent="0.25">
      <c r="A13" s="31"/>
      <c r="B13" s="6"/>
      <c r="C13" s="32"/>
      <c r="D13" s="32"/>
      <c r="E13" s="43" t="s">
        <v>8</v>
      </c>
      <c r="F13" s="2"/>
      <c r="G13" s="501">
        <v>1.5</v>
      </c>
      <c r="H13" s="502"/>
      <c r="I13" s="2"/>
      <c r="J13" s="2"/>
    </row>
    <row r="14" spans="1:11" ht="13.5" thickBot="1" x14ac:dyDescent="0.25">
      <c r="A14" s="31"/>
      <c r="B14" s="6"/>
      <c r="C14" s="32"/>
      <c r="D14" s="32"/>
      <c r="E14" s="44" t="s">
        <v>9</v>
      </c>
      <c r="F14" s="2"/>
      <c r="G14" s="283"/>
      <c r="H14" s="284">
        <v>0.84399999999999997</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224</v>
      </c>
      <c r="H16" s="515"/>
      <c r="I16" s="288"/>
      <c r="J16" s="289"/>
      <c r="K16" s="27"/>
    </row>
    <row r="17" spans="1:11" ht="13.5" thickBot="1" x14ac:dyDescent="0.25">
      <c r="A17" s="31"/>
      <c r="B17" s="6"/>
      <c r="C17" s="32"/>
      <c r="D17" s="32"/>
      <c r="E17" s="41" t="s">
        <v>11</v>
      </c>
      <c r="F17" s="2"/>
      <c r="G17" s="514" t="s">
        <v>64</v>
      </c>
      <c r="H17" s="515"/>
      <c r="I17" s="288"/>
      <c r="J17" s="289"/>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f>
        <v>1500</v>
      </c>
      <c r="J22" s="67">
        <f>J23</f>
        <v>844.45</v>
      </c>
    </row>
    <row r="23" spans="1:11" s="8" customFormat="1" ht="11.25" x14ac:dyDescent="0.2">
      <c r="E23" s="14"/>
      <c r="F23" s="14">
        <v>642026</v>
      </c>
      <c r="G23" s="14"/>
      <c r="H23" s="302" t="s">
        <v>587</v>
      </c>
      <c r="I23" s="68">
        <v>1500</v>
      </c>
      <c r="J23" s="68">
        <v>844.45</v>
      </c>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1500</v>
      </c>
      <c r="J27" s="196">
        <f>J22</f>
        <v>844.45</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285" t="s">
        <v>28</v>
      </c>
      <c r="I32" s="285" t="s">
        <v>29</v>
      </c>
      <c r="J32" s="294" t="s">
        <v>229</v>
      </c>
      <c r="K32" s="47"/>
    </row>
    <row r="33" spans="1:12" ht="55.5" customHeight="1" x14ac:dyDescent="0.2">
      <c r="A33" s="8"/>
      <c r="B33" s="8"/>
      <c r="C33" s="8"/>
      <c r="D33" s="8"/>
      <c r="E33" s="577" t="s">
        <v>588</v>
      </c>
      <c r="F33" s="577"/>
      <c r="G33" s="577"/>
      <c r="H33" s="142" t="s">
        <v>589</v>
      </c>
      <c r="I33" s="293">
        <v>36</v>
      </c>
      <c r="J33" s="147">
        <v>22</v>
      </c>
      <c r="K33" s="47"/>
    </row>
    <row r="34" spans="1:12" ht="13.5" thickBot="1" x14ac:dyDescent="0.25">
      <c r="E34" s="20" t="s">
        <v>32</v>
      </c>
    </row>
    <row r="35" spans="1:12" ht="62.25" customHeight="1" thickBot="1" x14ac:dyDescent="0.25">
      <c r="E35" s="503" t="s">
        <v>33</v>
      </c>
      <c r="F35" s="504"/>
      <c r="G35" s="505"/>
      <c r="H35" s="578" t="s">
        <v>590</v>
      </c>
      <c r="I35" s="579"/>
      <c r="J35" s="580"/>
      <c r="K35" s="113"/>
      <c r="L35" s="113"/>
    </row>
    <row r="36" spans="1:12" ht="19.5" customHeight="1" thickBot="1" x14ac:dyDescent="0.25">
      <c r="E36" s="507" t="s">
        <v>34</v>
      </c>
      <c r="F36" s="508"/>
      <c r="G36" s="509"/>
      <c r="H36" s="539" t="s">
        <v>63</v>
      </c>
      <c r="I36" s="540"/>
      <c r="J36" s="541"/>
      <c r="K36" s="78"/>
    </row>
    <row r="37" spans="1:12" x14ac:dyDescent="0.2">
      <c r="E37" s="513"/>
      <c r="F37" s="513"/>
      <c r="G37" s="513"/>
      <c r="H37" s="513"/>
      <c r="I37" s="513"/>
      <c r="J37" s="513"/>
    </row>
    <row r="38" spans="1:12" ht="51" customHeight="1" x14ac:dyDescent="0.2"/>
  </sheetData>
  <mergeCells count="17">
    <mergeCell ref="E35:G35"/>
    <mergeCell ref="H35:J35"/>
    <mergeCell ref="E36:G36"/>
    <mergeCell ref="H36:J36"/>
    <mergeCell ref="E37:J37"/>
    <mergeCell ref="E33:G33"/>
    <mergeCell ref="A1:J1"/>
    <mergeCell ref="G7:I7"/>
    <mergeCell ref="G8:I8"/>
    <mergeCell ref="G11:H11"/>
    <mergeCell ref="G12:H12"/>
    <mergeCell ref="G13:H13"/>
    <mergeCell ref="G16:H16"/>
    <mergeCell ref="G17:H17"/>
    <mergeCell ref="A19:J19"/>
    <mergeCell ref="A30:J30"/>
    <mergeCell ref="E32:G32"/>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opLeftCell="G10" workbookViewId="0">
      <selection activeCell="G11" sqref="G11:H11"/>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8" customWidth="1"/>
    <col min="7" max="7" width="7.140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26"/>
      <c r="J3" s="327"/>
      <c r="K3" s="34"/>
    </row>
    <row r="4" spans="1:11" ht="13.5" thickBot="1" x14ac:dyDescent="0.25">
      <c r="A4" s="31"/>
      <c r="B4" s="6"/>
      <c r="C4" s="6"/>
      <c r="D4" s="32"/>
      <c r="E4" s="40" t="s">
        <v>3</v>
      </c>
      <c r="F4" s="2"/>
      <c r="G4" s="110">
        <v>12</v>
      </c>
      <c r="H4" s="329" t="s">
        <v>124</v>
      </c>
      <c r="I4" s="323"/>
      <c r="J4" s="324"/>
      <c r="K4" s="32"/>
    </row>
    <row r="5" spans="1:11" ht="13.5" thickBot="1" x14ac:dyDescent="0.25">
      <c r="A5" s="31"/>
      <c r="B5" s="6"/>
      <c r="C5" s="6"/>
      <c r="D5" s="32"/>
      <c r="E5" s="41" t="s">
        <v>4</v>
      </c>
      <c r="F5" s="2"/>
      <c r="G5" s="161">
        <v>42533</v>
      </c>
      <c r="H5" s="303" t="s">
        <v>760</v>
      </c>
      <c r="I5" s="335"/>
      <c r="J5" s="34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324"/>
      <c r="K7" s="32"/>
    </row>
    <row r="8" spans="1:11" ht="13.5" thickBot="1" x14ac:dyDescent="0.25">
      <c r="A8" s="31"/>
      <c r="B8" s="6"/>
      <c r="C8" s="32"/>
      <c r="D8" s="32"/>
      <c r="E8" s="41" t="s">
        <v>36</v>
      </c>
      <c r="F8" s="2"/>
      <c r="G8" s="514" t="s">
        <v>87</v>
      </c>
      <c r="H8" s="515"/>
      <c r="I8" s="515"/>
      <c r="J8" s="324"/>
      <c r="K8" s="32"/>
    </row>
    <row r="9" spans="1:11" ht="13.5" thickBot="1" x14ac:dyDescent="0.25">
      <c r="A9" s="31"/>
      <c r="B9" s="6"/>
      <c r="C9" s="32"/>
      <c r="D9" s="32"/>
      <c r="E9" s="41" t="s">
        <v>6</v>
      </c>
      <c r="F9" s="2"/>
      <c r="G9" s="322" t="s">
        <v>139</v>
      </c>
      <c r="H9" s="323"/>
      <c r="I9" s="323"/>
      <c r="J9" s="324"/>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3.34</v>
      </c>
      <c r="H12" s="502"/>
      <c r="I12" s="2"/>
      <c r="J12" s="2"/>
    </row>
    <row r="13" spans="1:11" ht="13.5" thickBot="1" x14ac:dyDescent="0.25">
      <c r="A13" s="31"/>
      <c r="B13" s="6"/>
      <c r="C13" s="32"/>
      <c r="D13" s="32"/>
      <c r="E13" s="43" t="s">
        <v>8</v>
      </c>
      <c r="F13" s="2"/>
      <c r="G13" s="501">
        <v>3.34</v>
      </c>
      <c r="H13" s="502"/>
      <c r="I13" s="2"/>
      <c r="J13" s="2"/>
    </row>
    <row r="14" spans="1:11" ht="13.5" thickBot="1" x14ac:dyDescent="0.25">
      <c r="A14" s="31"/>
      <c r="B14" s="6"/>
      <c r="C14" s="32"/>
      <c r="D14" s="32"/>
      <c r="E14" s="44" t="s">
        <v>9</v>
      </c>
      <c r="F14" s="2"/>
      <c r="G14" s="331">
        <v>2.6629999999999998</v>
      </c>
      <c r="H14" s="332">
        <v>0.84399999999999997</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224</v>
      </c>
      <c r="H16" s="515"/>
      <c r="I16" s="323"/>
      <c r="J16" s="324"/>
      <c r="K16" s="27"/>
    </row>
    <row r="17" spans="1:11" ht="13.5" thickBot="1" x14ac:dyDescent="0.25">
      <c r="A17" s="31"/>
      <c r="B17" s="6"/>
      <c r="C17" s="32"/>
      <c r="D17" s="32"/>
      <c r="E17" s="41" t="s">
        <v>11</v>
      </c>
      <c r="F17" s="2"/>
      <c r="G17" s="322" t="s">
        <v>761</v>
      </c>
      <c r="H17" s="323"/>
      <c r="I17" s="323"/>
      <c r="J17" s="324"/>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I23+I24+I25+I28</f>
        <v>3340</v>
      </c>
      <c r="J22" s="67">
        <f>J23+J24+J25+J28</f>
        <v>2663.42</v>
      </c>
    </row>
    <row r="23" spans="1:11" s="8" customFormat="1" ht="11.25" x14ac:dyDescent="0.2">
      <c r="E23" s="14"/>
      <c r="F23" s="14">
        <v>610</v>
      </c>
      <c r="G23" s="14"/>
      <c r="H23" s="302" t="s">
        <v>607</v>
      </c>
      <c r="I23" s="68">
        <v>640</v>
      </c>
      <c r="J23" s="68">
        <v>617.5</v>
      </c>
    </row>
    <row r="24" spans="1:11" s="8" customFormat="1" ht="11.25" x14ac:dyDescent="0.2">
      <c r="E24" s="14"/>
      <c r="F24" s="14">
        <v>620</v>
      </c>
      <c r="G24" s="14"/>
      <c r="H24" s="302" t="s">
        <v>608</v>
      </c>
      <c r="I24" s="68">
        <v>230</v>
      </c>
      <c r="J24" s="68">
        <v>120.65</v>
      </c>
    </row>
    <row r="25" spans="1:11" s="8" customFormat="1" ht="11.25" x14ac:dyDescent="0.2">
      <c r="E25" s="14"/>
      <c r="F25" s="14">
        <v>630</v>
      </c>
      <c r="G25" s="14"/>
      <c r="H25" s="302" t="s">
        <v>609</v>
      </c>
      <c r="I25" s="68">
        <f>SUM(I26:I27)</f>
        <v>1800</v>
      </c>
      <c r="J25" s="68">
        <f>SUM(J26:J27)</f>
        <v>1607.5</v>
      </c>
    </row>
    <row r="26" spans="1:11" s="8" customFormat="1" ht="11.25" x14ac:dyDescent="0.2">
      <c r="E26" s="14"/>
      <c r="F26" s="14">
        <v>633006</v>
      </c>
      <c r="G26" s="14"/>
      <c r="H26" s="302" t="s">
        <v>658</v>
      </c>
      <c r="I26" s="68">
        <v>200</v>
      </c>
      <c r="J26" s="68">
        <v>11.5</v>
      </c>
    </row>
    <row r="27" spans="1:11" s="8" customFormat="1" ht="11.25" x14ac:dyDescent="0.2">
      <c r="E27" s="14"/>
      <c r="F27" s="14">
        <v>636001</v>
      </c>
      <c r="G27" s="14"/>
      <c r="H27" s="302" t="s">
        <v>766</v>
      </c>
      <c r="I27" s="68">
        <v>1600</v>
      </c>
      <c r="J27" s="68">
        <v>1596</v>
      </c>
    </row>
    <row r="28" spans="1:11" s="8" customFormat="1" ht="12" thickBot="1" x14ac:dyDescent="0.25">
      <c r="E28" s="15"/>
      <c r="F28" s="15">
        <v>642026</v>
      </c>
      <c r="G28" s="15"/>
      <c r="H28" s="15" t="s">
        <v>765</v>
      </c>
      <c r="I28" s="72">
        <v>670</v>
      </c>
      <c r="J28" s="72">
        <v>317.77</v>
      </c>
    </row>
    <row r="29" spans="1:11" s="8" customFormat="1" ht="12" thickBot="1" x14ac:dyDescent="0.25">
      <c r="E29" s="11" t="s">
        <v>20</v>
      </c>
      <c r="F29" s="12"/>
      <c r="G29" s="12"/>
      <c r="H29" s="12"/>
      <c r="I29" s="12"/>
      <c r="J29" s="13"/>
    </row>
    <row r="30" spans="1:11" s="8" customFormat="1" ht="12" thickBot="1" x14ac:dyDescent="0.25">
      <c r="E30" s="14"/>
      <c r="F30" s="14"/>
      <c r="G30" s="14"/>
      <c r="H30" s="14"/>
      <c r="I30" s="14"/>
      <c r="J30" s="14"/>
    </row>
    <row r="31" spans="1:11" s="8" customFormat="1" ht="12" thickBot="1" x14ac:dyDescent="0.25">
      <c r="E31" s="17" t="s">
        <v>21</v>
      </c>
      <c r="F31" s="12"/>
      <c r="G31" s="12"/>
      <c r="H31" s="12"/>
      <c r="I31" s="195">
        <f>I22</f>
        <v>3340</v>
      </c>
      <c r="J31" s="196">
        <f>J22</f>
        <v>2663.42</v>
      </c>
    </row>
    <row r="32" spans="1:11" s="8" customFormat="1" ht="11.25" x14ac:dyDescent="0.2"/>
    <row r="33" spans="1:12" s="8" customFormat="1" x14ac:dyDescent="0.2">
      <c r="A33"/>
      <c r="B33"/>
      <c r="C33"/>
      <c r="D33"/>
      <c r="E33"/>
      <c r="F33"/>
      <c r="G33"/>
      <c r="H33"/>
      <c r="I33"/>
      <c r="J33"/>
      <c r="K33"/>
    </row>
    <row r="34" spans="1:12" ht="15.75" x14ac:dyDescent="0.25">
      <c r="A34" s="499" t="s">
        <v>26</v>
      </c>
      <c r="B34" s="499"/>
      <c r="C34" s="499"/>
      <c r="D34" s="499"/>
      <c r="E34" s="499"/>
      <c r="F34" s="499"/>
      <c r="G34" s="499"/>
      <c r="H34" s="499"/>
      <c r="I34" s="499"/>
      <c r="J34" s="499"/>
    </row>
    <row r="35" spans="1:12" ht="5.25" customHeight="1" x14ac:dyDescent="0.2">
      <c r="A35" s="18"/>
    </row>
    <row r="36" spans="1:12" ht="22.5" x14ac:dyDescent="0.2">
      <c r="A36" s="8"/>
      <c r="B36" s="8"/>
      <c r="C36" s="8"/>
      <c r="D36" s="8"/>
      <c r="E36" s="574" t="s">
        <v>27</v>
      </c>
      <c r="F36" s="575"/>
      <c r="G36" s="576"/>
      <c r="H36" s="333" t="s">
        <v>28</v>
      </c>
      <c r="I36" s="333" t="s">
        <v>29</v>
      </c>
      <c r="J36" s="339" t="s">
        <v>229</v>
      </c>
      <c r="K36" s="47"/>
    </row>
    <row r="37" spans="1:12" ht="42.75" customHeight="1" x14ac:dyDescent="0.2">
      <c r="A37" s="8"/>
      <c r="B37" s="8"/>
      <c r="C37" s="8"/>
      <c r="D37" s="8"/>
      <c r="E37" s="698" t="s">
        <v>762</v>
      </c>
      <c r="F37" s="698"/>
      <c r="G37" s="698"/>
      <c r="H37" s="142" t="s">
        <v>763</v>
      </c>
      <c r="I37" s="147">
        <v>70</v>
      </c>
      <c r="J37" s="147">
        <v>92</v>
      </c>
      <c r="K37" s="47"/>
    </row>
    <row r="38" spans="1:12" ht="13.5" thickBot="1" x14ac:dyDescent="0.25">
      <c r="E38" s="20" t="s">
        <v>32</v>
      </c>
    </row>
    <row r="39" spans="1:12" ht="62.25" customHeight="1" thickBot="1" x14ac:dyDescent="0.25">
      <c r="E39" s="503" t="s">
        <v>33</v>
      </c>
      <c r="F39" s="504"/>
      <c r="G39" s="505"/>
      <c r="H39" s="578" t="s">
        <v>764</v>
      </c>
      <c r="I39" s="579"/>
      <c r="J39" s="580"/>
      <c r="K39" s="113"/>
      <c r="L39" s="113"/>
    </row>
    <row r="40" spans="1:12" ht="19.5" customHeight="1" thickBot="1" x14ac:dyDescent="0.25">
      <c r="E40" s="507" t="s">
        <v>34</v>
      </c>
      <c r="F40" s="508"/>
      <c r="G40" s="509"/>
      <c r="H40" s="539" t="s">
        <v>63</v>
      </c>
      <c r="I40" s="540"/>
      <c r="J40" s="541"/>
      <c r="K40" s="78"/>
    </row>
    <row r="41" spans="1:12" x14ac:dyDescent="0.2">
      <c r="E41" s="513"/>
      <c r="F41" s="513"/>
      <c r="G41" s="513"/>
      <c r="H41" s="513"/>
      <c r="I41" s="513"/>
      <c r="J41" s="513"/>
    </row>
    <row r="42" spans="1:12" ht="51" customHeight="1" x14ac:dyDescent="0.2"/>
  </sheetData>
  <mergeCells count="16">
    <mergeCell ref="G13:H13"/>
    <mergeCell ref="A1:J1"/>
    <mergeCell ref="G7:I7"/>
    <mergeCell ref="G8:I8"/>
    <mergeCell ref="G11:H11"/>
    <mergeCell ref="G12:H12"/>
    <mergeCell ref="G16:H16"/>
    <mergeCell ref="A19:J19"/>
    <mergeCell ref="A34:J34"/>
    <mergeCell ref="E36:G36"/>
    <mergeCell ref="E37:G37"/>
    <mergeCell ref="E39:G39"/>
    <mergeCell ref="H39:J39"/>
    <mergeCell ref="E40:G40"/>
    <mergeCell ref="H40:J40"/>
    <mergeCell ref="E41:J41"/>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E4" workbookViewId="0">
      <selection activeCell="G7" sqref="G7:I9"/>
    </sheetView>
  </sheetViews>
  <sheetFormatPr defaultRowHeight="12.75" x14ac:dyDescent="0.2"/>
  <cols>
    <col min="1" max="1" width="34.42578125" hidden="1" customWidth="1"/>
    <col min="2" max="2" width="2.140625" hidden="1" customWidth="1"/>
    <col min="3" max="4" width="0" hidden="1" customWidth="1"/>
    <col min="5" max="5" width="23.28515625" customWidth="1"/>
    <col min="6" max="6" width="4.85546875" customWidth="1"/>
    <col min="7" max="7" width="5.85546875" customWidth="1"/>
    <col min="8" max="8" width="22.140625" customWidth="1"/>
    <col min="9" max="9" width="19.7109375" customWidth="1"/>
    <col min="10" max="10" width="20.7109375" customWidth="1"/>
    <col min="11" max="11" width="17.7109375" bestFit="1" customWidth="1"/>
  </cols>
  <sheetData>
    <row r="1" spans="1:11" ht="27" customHeight="1" x14ac:dyDescent="0.25">
      <c r="A1" s="499" t="s">
        <v>0</v>
      </c>
      <c r="B1" s="499"/>
      <c r="C1" s="499"/>
      <c r="D1" s="499"/>
      <c r="E1" s="499"/>
      <c r="F1" s="499"/>
      <c r="G1" s="499"/>
      <c r="H1" s="499"/>
      <c r="I1" s="499"/>
      <c r="J1" s="499"/>
    </row>
    <row r="2" spans="1:11" ht="24" customHeight="1" thickBot="1" x14ac:dyDescent="0.3">
      <c r="A2" s="28"/>
      <c r="B2" s="28"/>
      <c r="C2" s="6"/>
      <c r="D2" s="6"/>
    </row>
    <row r="3" spans="1:11" ht="13.5" thickBot="1" x14ac:dyDescent="0.25">
      <c r="A3" s="6"/>
      <c r="B3" s="6"/>
      <c r="C3" s="29"/>
      <c r="D3" s="30"/>
      <c r="E3" s="2"/>
      <c r="F3" s="2"/>
      <c r="G3" s="3" t="s">
        <v>1</v>
      </c>
      <c r="H3" s="21" t="s">
        <v>2</v>
      </c>
      <c r="I3" s="212"/>
      <c r="J3" s="213"/>
      <c r="K3" s="34"/>
    </row>
    <row r="4" spans="1:11" ht="13.5" thickBot="1" x14ac:dyDescent="0.25">
      <c r="A4" s="31"/>
      <c r="B4" s="6"/>
      <c r="C4" s="6"/>
      <c r="D4" s="32"/>
      <c r="E4" s="40" t="s">
        <v>3</v>
      </c>
      <c r="F4" s="2"/>
      <c r="G4" s="187">
        <v>1</v>
      </c>
      <c r="H4" s="215" t="s">
        <v>328</v>
      </c>
      <c r="I4" s="218"/>
      <c r="J4" s="219"/>
      <c r="K4" s="32"/>
    </row>
    <row r="5" spans="1:11" ht="13.5" thickBot="1" x14ac:dyDescent="0.25">
      <c r="A5" s="31"/>
      <c r="B5" s="6"/>
      <c r="C5" s="6"/>
      <c r="D5" s="32"/>
      <c r="E5" s="41" t="s">
        <v>4</v>
      </c>
      <c r="F5" s="2"/>
      <c r="G5" s="117">
        <v>42522</v>
      </c>
      <c r="H5" s="92" t="s">
        <v>413</v>
      </c>
      <c r="I5" s="218"/>
      <c r="J5" s="21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17" t="s">
        <v>397</v>
      </c>
      <c r="H7" s="218"/>
      <c r="I7" s="218"/>
      <c r="J7" s="219"/>
      <c r="K7" s="32"/>
    </row>
    <row r="8" spans="1:11" ht="13.5" thickBot="1" x14ac:dyDescent="0.25">
      <c r="A8" s="31"/>
      <c r="B8" s="6"/>
      <c r="C8" s="32"/>
      <c r="D8" s="32"/>
      <c r="E8" s="41" t="s">
        <v>36</v>
      </c>
      <c r="F8" s="2"/>
      <c r="G8" s="514" t="s">
        <v>87</v>
      </c>
      <c r="H8" s="515"/>
      <c r="I8" s="515"/>
      <c r="J8" s="219"/>
      <c r="K8" s="32"/>
    </row>
    <row r="9" spans="1:11" ht="13.5" thickBot="1" x14ac:dyDescent="0.25">
      <c r="A9" s="31"/>
      <c r="B9" s="6"/>
      <c r="C9" s="32"/>
      <c r="D9" s="32"/>
      <c r="E9" s="41" t="s">
        <v>6</v>
      </c>
      <c r="F9" s="2"/>
      <c r="G9" s="514" t="s">
        <v>396</v>
      </c>
      <c r="H9" s="515"/>
      <c r="I9" s="515"/>
      <c r="J9" s="219"/>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7.18</v>
      </c>
      <c r="H12" s="502"/>
      <c r="I12" s="2"/>
      <c r="J12" s="2"/>
    </row>
    <row r="13" spans="1:11" ht="13.5" thickBot="1" x14ac:dyDescent="0.25">
      <c r="A13" s="31"/>
      <c r="B13" s="6"/>
      <c r="C13" s="32"/>
      <c r="D13" s="32"/>
      <c r="E13" s="43" t="s">
        <v>8</v>
      </c>
      <c r="F13" s="2"/>
      <c r="G13" s="501">
        <v>7.18</v>
      </c>
      <c r="H13" s="502"/>
      <c r="I13" s="2"/>
      <c r="J13" s="2"/>
    </row>
    <row r="14" spans="1:11" ht="13.5" thickBot="1" x14ac:dyDescent="0.25">
      <c r="A14" s="31"/>
      <c r="B14" s="6"/>
      <c r="C14" s="32"/>
      <c r="D14" s="32"/>
      <c r="E14" s="44" t="s">
        <v>9</v>
      </c>
      <c r="F14" s="2"/>
      <c r="G14" s="210"/>
      <c r="H14" s="211">
        <v>0</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217" t="s">
        <v>398</v>
      </c>
      <c r="H16" s="218"/>
      <c r="I16" s="218"/>
      <c r="J16" s="219"/>
      <c r="K16" s="27"/>
    </row>
    <row r="17" spans="1:11" ht="13.5" thickBot="1" x14ac:dyDescent="0.25">
      <c r="A17" s="31"/>
      <c r="B17" s="6"/>
      <c r="C17" s="32"/>
      <c r="D17" s="32"/>
      <c r="E17" s="41" t="s">
        <v>11</v>
      </c>
      <c r="F17" s="2"/>
      <c r="G17" s="217" t="s">
        <v>399</v>
      </c>
      <c r="H17" s="218"/>
      <c r="I17" s="218"/>
      <c r="J17" s="219"/>
      <c r="K17" s="27"/>
    </row>
    <row r="18" spans="1:11" x14ac:dyDescent="0.2">
      <c r="B18" s="2"/>
    </row>
    <row r="19" spans="1:11" ht="19.5" customHeight="1" x14ac:dyDescent="0.25">
      <c r="A19" s="499" t="s">
        <v>12</v>
      </c>
      <c r="B19" s="499"/>
      <c r="C19" s="499"/>
      <c r="D19" s="499"/>
      <c r="E19" s="499"/>
      <c r="F19" s="499"/>
      <c r="G19" s="499"/>
      <c r="H19" s="499"/>
      <c r="I19" s="499"/>
      <c r="J19" s="499"/>
    </row>
    <row r="20" spans="1:11" ht="7.5" customHeight="1"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c r="J22" s="67"/>
    </row>
    <row r="23" spans="1:11" s="8" customFormat="1" ht="12" thickBot="1" x14ac:dyDescent="0.25">
      <c r="E23" s="16"/>
      <c r="F23" s="16"/>
      <c r="G23" s="16"/>
      <c r="H23" s="16"/>
      <c r="I23" s="16"/>
      <c r="J23" s="16"/>
    </row>
    <row r="24" spans="1:11" s="8" customFormat="1" ht="12" thickBot="1" x14ac:dyDescent="0.25">
      <c r="E24" s="11" t="s">
        <v>20</v>
      </c>
      <c r="F24" s="12"/>
      <c r="G24" s="12"/>
      <c r="H24" s="12"/>
      <c r="I24" s="12"/>
      <c r="J24" s="13"/>
    </row>
    <row r="25" spans="1:11" s="8" customFormat="1" ht="12" thickBot="1" x14ac:dyDescent="0.25">
      <c r="E25" s="14"/>
      <c r="F25" s="14"/>
      <c r="G25" s="14"/>
      <c r="H25" s="14"/>
      <c r="I25" s="14"/>
      <c r="J25" s="14"/>
    </row>
    <row r="26" spans="1:11" s="8" customFormat="1" ht="12" thickBot="1" x14ac:dyDescent="0.25">
      <c r="E26" s="17" t="s">
        <v>21</v>
      </c>
      <c r="F26" s="12"/>
      <c r="G26" s="12"/>
      <c r="H26" s="12"/>
      <c r="I26" s="67">
        <f>I22</f>
        <v>0</v>
      </c>
      <c r="J26" s="114">
        <f>J22</f>
        <v>0</v>
      </c>
    </row>
    <row r="27" spans="1:11" s="8" customFormat="1" ht="13.5" customHeight="1" x14ac:dyDescent="0.2">
      <c r="A27"/>
      <c r="B27"/>
      <c r="C27"/>
      <c r="D27"/>
      <c r="E27"/>
      <c r="F27"/>
      <c r="G27"/>
      <c r="H27"/>
      <c r="I27"/>
      <c r="J27"/>
      <c r="K27"/>
    </row>
    <row r="28" spans="1:11" ht="16.5" customHeight="1" x14ac:dyDescent="0.25">
      <c r="A28" s="499" t="s">
        <v>26</v>
      </c>
      <c r="B28" s="499"/>
      <c r="C28" s="499"/>
      <c r="D28" s="499"/>
      <c r="E28" s="499"/>
      <c r="F28" s="499"/>
      <c r="G28" s="499"/>
      <c r="H28" s="499"/>
      <c r="I28" s="499"/>
      <c r="J28" s="499"/>
    </row>
    <row r="29" spans="1:11" ht="9.75" customHeight="1" x14ac:dyDescent="0.25">
      <c r="A29" s="209"/>
      <c r="B29" s="209"/>
      <c r="C29" s="209"/>
      <c r="D29" s="209"/>
      <c r="E29" s="188"/>
      <c r="F29" s="188"/>
      <c r="G29" s="188"/>
      <c r="H29" s="188"/>
      <c r="I29" s="188"/>
      <c r="J29" s="188"/>
    </row>
    <row r="30" spans="1:11" ht="22.5" customHeight="1" x14ac:dyDescent="0.2">
      <c r="A30" s="8"/>
      <c r="B30" s="8"/>
      <c r="C30" s="8"/>
      <c r="D30" s="8"/>
      <c r="E30" s="500" t="s">
        <v>27</v>
      </c>
      <c r="F30" s="500"/>
      <c r="G30" s="500"/>
      <c r="H30" s="222" t="s">
        <v>28</v>
      </c>
      <c r="I30" s="221" t="s">
        <v>29</v>
      </c>
      <c r="J30" s="220" t="s">
        <v>229</v>
      </c>
      <c r="K30" s="47"/>
    </row>
    <row r="31" spans="1:11" ht="87" customHeight="1" x14ac:dyDescent="0.2">
      <c r="A31" s="8"/>
      <c r="B31" s="8"/>
      <c r="C31" s="8"/>
      <c r="D31" s="8"/>
      <c r="E31" s="492" t="s">
        <v>406</v>
      </c>
      <c r="F31" s="493"/>
      <c r="G31" s="494"/>
      <c r="H31" s="207" t="s">
        <v>407</v>
      </c>
      <c r="I31" s="94" t="s">
        <v>96</v>
      </c>
      <c r="J31" s="94" t="s">
        <v>96</v>
      </c>
      <c r="K31" s="47"/>
    </row>
    <row r="32" spans="1:11" ht="32.25" customHeight="1" x14ac:dyDescent="0.2">
      <c r="A32" s="8"/>
      <c r="B32" s="8"/>
      <c r="C32" s="8"/>
      <c r="D32" s="8"/>
      <c r="E32" s="492" t="s">
        <v>408</v>
      </c>
      <c r="F32" s="493"/>
      <c r="G32" s="494"/>
      <c r="H32" s="45" t="s">
        <v>410</v>
      </c>
      <c r="I32" s="94" t="s">
        <v>96</v>
      </c>
      <c r="J32" s="94" t="s">
        <v>96</v>
      </c>
      <c r="K32" s="48"/>
    </row>
    <row r="33" spans="1:11" ht="39" customHeight="1" x14ac:dyDescent="0.2">
      <c r="A33" s="8"/>
      <c r="B33" s="8"/>
      <c r="C33" s="8"/>
      <c r="D33" s="8"/>
      <c r="E33" s="498" t="s">
        <v>409</v>
      </c>
      <c r="F33" s="498"/>
      <c r="G33" s="498"/>
      <c r="H33" s="45" t="s">
        <v>411</v>
      </c>
      <c r="I33" s="94" t="s">
        <v>96</v>
      </c>
      <c r="J33" s="94" t="s">
        <v>96</v>
      </c>
      <c r="K33" s="48"/>
    </row>
    <row r="34" spans="1:11" s="8" customFormat="1" ht="6" customHeight="1" x14ac:dyDescent="0.2">
      <c r="A34"/>
      <c r="B34"/>
      <c r="C34"/>
      <c r="D34"/>
      <c r="E34"/>
      <c r="F34"/>
      <c r="G34"/>
      <c r="H34"/>
      <c r="I34"/>
      <c r="J34"/>
      <c r="K34"/>
    </row>
    <row r="35" spans="1:11" ht="13.5" thickBot="1" x14ac:dyDescent="0.25">
      <c r="E35" s="20" t="s">
        <v>32</v>
      </c>
    </row>
    <row r="36" spans="1:11" ht="351.75" customHeight="1" thickBot="1" x14ac:dyDescent="0.25">
      <c r="E36" s="503" t="s">
        <v>33</v>
      </c>
      <c r="F36" s="504"/>
      <c r="G36" s="505"/>
      <c r="H36" s="504" t="s">
        <v>412</v>
      </c>
      <c r="I36" s="504"/>
      <c r="J36" s="506"/>
    </row>
    <row r="37" spans="1:11" ht="19.5" customHeight="1" thickBot="1" x14ac:dyDescent="0.25">
      <c r="E37" s="507" t="s">
        <v>34</v>
      </c>
      <c r="F37" s="508"/>
      <c r="G37" s="509"/>
      <c r="H37" s="510" t="s">
        <v>63</v>
      </c>
      <c r="I37" s="511"/>
      <c r="J37" s="512"/>
      <c r="K37" s="78"/>
    </row>
    <row r="38" spans="1:11" ht="6.75" customHeight="1" x14ac:dyDescent="0.2">
      <c r="E38" s="513"/>
      <c r="F38" s="513"/>
      <c r="G38" s="513"/>
      <c r="H38" s="513"/>
      <c r="I38" s="513"/>
      <c r="J38" s="513"/>
    </row>
  </sheetData>
  <mergeCells count="17">
    <mergeCell ref="G13:H13"/>
    <mergeCell ref="A1:J1"/>
    <mergeCell ref="G8:I8"/>
    <mergeCell ref="G9:I9"/>
    <mergeCell ref="G11:H11"/>
    <mergeCell ref="G12:H12"/>
    <mergeCell ref="E38:J38"/>
    <mergeCell ref="A19:J19"/>
    <mergeCell ref="A28:J28"/>
    <mergeCell ref="E30:G30"/>
    <mergeCell ref="E31:G31"/>
    <mergeCell ref="E32:G32"/>
    <mergeCell ref="E33:G33"/>
    <mergeCell ref="E36:G36"/>
    <mergeCell ref="H36:J36"/>
    <mergeCell ref="E37:G37"/>
    <mergeCell ref="H37:J37"/>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E1" workbookViewId="0">
      <selection activeCell="H36" sqref="H36:J3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8" customWidth="1"/>
    <col min="7" max="7" width="7.140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26"/>
      <c r="J3" s="327"/>
      <c r="K3" s="34"/>
    </row>
    <row r="4" spans="1:11" ht="13.5" thickBot="1" x14ac:dyDescent="0.25">
      <c r="A4" s="31"/>
      <c r="B4" s="6"/>
      <c r="C4" s="6"/>
      <c r="D4" s="32"/>
      <c r="E4" s="40" t="s">
        <v>3</v>
      </c>
      <c r="F4" s="2"/>
      <c r="G4" s="110">
        <v>12</v>
      </c>
      <c r="H4" s="329" t="s">
        <v>124</v>
      </c>
      <c r="I4" s="323"/>
      <c r="J4" s="324"/>
      <c r="K4" s="32"/>
    </row>
    <row r="5" spans="1:11" ht="13.5" thickBot="1" x14ac:dyDescent="0.25">
      <c r="A5" s="31"/>
      <c r="B5" s="6"/>
      <c r="C5" s="6"/>
      <c r="D5" s="32"/>
      <c r="E5" s="41" t="s">
        <v>4</v>
      </c>
      <c r="F5" s="2"/>
      <c r="G5" s="161">
        <v>42594</v>
      </c>
      <c r="H5" s="303" t="s">
        <v>786</v>
      </c>
      <c r="I5" s="335"/>
      <c r="J5" s="34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787</v>
      </c>
      <c r="H7" s="515"/>
      <c r="I7" s="515"/>
      <c r="J7" s="324"/>
      <c r="K7" s="32"/>
    </row>
    <row r="8" spans="1:11" ht="13.5" thickBot="1" x14ac:dyDescent="0.25">
      <c r="A8" s="31"/>
      <c r="B8" s="6"/>
      <c r="C8" s="32"/>
      <c r="D8" s="32"/>
      <c r="E8" s="41" t="s">
        <v>36</v>
      </c>
      <c r="F8" s="2"/>
      <c r="G8" s="514" t="s">
        <v>87</v>
      </c>
      <c r="H8" s="515"/>
      <c r="I8" s="515"/>
      <c r="J8" s="324"/>
      <c r="K8" s="32"/>
    </row>
    <row r="9" spans="1:11" ht="13.5" thickBot="1" x14ac:dyDescent="0.25">
      <c r="A9" s="31"/>
      <c r="B9" s="6"/>
      <c r="C9" s="32"/>
      <c r="D9" s="32"/>
      <c r="E9" s="41" t="s">
        <v>6</v>
      </c>
      <c r="F9" s="2"/>
      <c r="G9" s="322" t="s">
        <v>376</v>
      </c>
      <c r="H9" s="323"/>
      <c r="I9" s="323"/>
      <c r="J9" s="324"/>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0</v>
      </c>
      <c r="H13" s="502"/>
      <c r="I13" s="2"/>
      <c r="J13" s="2"/>
    </row>
    <row r="14" spans="1:11" ht="13.5" thickBot="1" x14ac:dyDescent="0.25">
      <c r="A14" s="31"/>
      <c r="B14" s="6"/>
      <c r="C14" s="32"/>
      <c r="D14" s="32"/>
      <c r="E14" s="44" t="s">
        <v>9</v>
      </c>
      <c r="F14" s="2"/>
      <c r="G14" s="331"/>
      <c r="H14" s="332">
        <v>201.899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378</v>
      </c>
      <c r="H16" s="515"/>
      <c r="I16" s="323"/>
      <c r="J16" s="324"/>
      <c r="K16" s="27"/>
    </row>
    <row r="17" spans="1:11" ht="13.5" thickBot="1" x14ac:dyDescent="0.25">
      <c r="A17" s="31"/>
      <c r="B17" s="6"/>
      <c r="C17" s="32"/>
      <c r="D17" s="32"/>
      <c r="E17" s="41" t="s">
        <v>11</v>
      </c>
      <c r="F17" s="2"/>
      <c r="G17" s="322" t="s">
        <v>788</v>
      </c>
      <c r="H17" s="323"/>
      <c r="I17" s="323"/>
      <c r="J17" s="324"/>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f>
        <v>0</v>
      </c>
      <c r="J22" s="67">
        <f>J23</f>
        <v>201899.92</v>
      </c>
    </row>
    <row r="23" spans="1:11" s="8" customFormat="1" ht="11.25" x14ac:dyDescent="0.2">
      <c r="E23" s="14"/>
      <c r="F23" s="14">
        <v>642002</v>
      </c>
      <c r="G23" s="14"/>
      <c r="H23" s="302" t="s">
        <v>789</v>
      </c>
      <c r="I23" s="68">
        <v>0</v>
      </c>
      <c r="J23" s="68">
        <v>201899.92</v>
      </c>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0</v>
      </c>
      <c r="J27" s="196">
        <f>J22</f>
        <v>201899.92</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333" t="s">
        <v>28</v>
      </c>
      <c r="I32" s="333" t="s">
        <v>29</v>
      </c>
      <c r="J32" s="339" t="s">
        <v>229</v>
      </c>
      <c r="K32" s="47"/>
    </row>
    <row r="33" spans="1:12" ht="55.5" customHeight="1" x14ac:dyDescent="0.2">
      <c r="A33" s="8"/>
      <c r="B33" s="8"/>
      <c r="C33" s="8"/>
      <c r="D33" s="8"/>
      <c r="E33" s="698" t="s">
        <v>790</v>
      </c>
      <c r="F33" s="698"/>
      <c r="G33" s="698"/>
      <c r="H33" s="142" t="s">
        <v>791</v>
      </c>
      <c r="I33" s="147" t="s">
        <v>584</v>
      </c>
      <c r="J33" s="147" t="s">
        <v>584</v>
      </c>
      <c r="K33" s="47"/>
    </row>
    <row r="34" spans="1:12" ht="13.5" thickBot="1" x14ac:dyDescent="0.25">
      <c r="E34" s="20" t="s">
        <v>32</v>
      </c>
    </row>
    <row r="35" spans="1:12" ht="62.25" customHeight="1" thickBot="1" x14ac:dyDescent="0.25">
      <c r="E35" s="503" t="s">
        <v>33</v>
      </c>
      <c r="F35" s="504"/>
      <c r="G35" s="505"/>
      <c r="H35" s="578" t="s">
        <v>792</v>
      </c>
      <c r="I35" s="579"/>
      <c r="J35" s="580"/>
      <c r="K35" s="113"/>
      <c r="L35" s="113"/>
    </row>
    <row r="36" spans="1:12" ht="19.5" customHeight="1" thickBot="1" x14ac:dyDescent="0.25">
      <c r="E36" s="507" t="s">
        <v>34</v>
      </c>
      <c r="F36" s="508"/>
      <c r="G36" s="509"/>
      <c r="H36" s="539" t="s">
        <v>63</v>
      </c>
      <c r="I36" s="540"/>
      <c r="J36" s="541"/>
      <c r="K36" s="78"/>
    </row>
    <row r="37" spans="1:12" x14ac:dyDescent="0.2">
      <c r="E37" s="513"/>
      <c r="F37" s="513"/>
      <c r="G37" s="513"/>
      <c r="H37" s="513"/>
      <c r="I37" s="513"/>
      <c r="J37" s="513"/>
    </row>
    <row r="38" spans="1:12" ht="51" customHeight="1" x14ac:dyDescent="0.2"/>
  </sheetData>
  <mergeCells count="16">
    <mergeCell ref="G13:H13"/>
    <mergeCell ref="A1:J1"/>
    <mergeCell ref="G7:I7"/>
    <mergeCell ref="G8:I8"/>
    <mergeCell ref="G11:H11"/>
    <mergeCell ref="G12:H12"/>
    <mergeCell ref="E36:G36"/>
    <mergeCell ref="H36:J36"/>
    <mergeCell ref="E37:J37"/>
    <mergeCell ref="G16:H16"/>
    <mergeCell ref="A19:J19"/>
    <mergeCell ref="A30:J30"/>
    <mergeCell ref="E32:G32"/>
    <mergeCell ref="E33:G33"/>
    <mergeCell ref="E35:G35"/>
    <mergeCell ref="H35:J35"/>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topLeftCell="A4" zoomScaleNormal="100" workbookViewId="0">
      <selection activeCell="C11" sqref="C11:D11"/>
    </sheetView>
  </sheetViews>
  <sheetFormatPr defaultRowHeight="12.75" x14ac:dyDescent="0.2"/>
  <cols>
    <col min="1" max="1" width="23" customWidth="1"/>
    <col min="2" max="2" width="8.140625" customWidth="1"/>
    <col min="3" max="3" width="11.85546875" customWidth="1"/>
    <col min="4" max="4" width="20" customWidth="1"/>
    <col min="5" max="5" width="15.85546875" customWidth="1"/>
    <col min="6" max="6" width="18.140625" customWidth="1"/>
    <col min="8" max="8" width="30.7109375" style="7" customWidth="1"/>
    <col min="9" max="9" width="19.5703125" style="7" bestFit="1" customWidth="1"/>
    <col min="10" max="10" width="17.7109375" style="7" bestFit="1" customWidth="1"/>
    <col min="257" max="257" width="34" customWidth="1"/>
    <col min="258" max="258" width="8.140625" customWidth="1"/>
    <col min="259" max="259" width="11.85546875" customWidth="1"/>
    <col min="260" max="260" width="20" customWidth="1"/>
    <col min="261" max="261" width="15.85546875" customWidth="1"/>
    <col min="262" max="262" width="18.140625" customWidth="1"/>
    <col min="264" max="264" width="30.7109375" customWidth="1"/>
    <col min="265" max="265" width="19.5703125" bestFit="1" customWidth="1"/>
    <col min="266" max="266" width="17.7109375" bestFit="1" customWidth="1"/>
    <col min="513" max="513" width="34" customWidth="1"/>
    <col min="514" max="514" width="8.140625" customWidth="1"/>
    <col min="515" max="515" width="11.85546875" customWidth="1"/>
    <col min="516" max="516" width="20" customWidth="1"/>
    <col min="517" max="517" width="15.85546875" customWidth="1"/>
    <col min="518" max="518" width="18.140625" customWidth="1"/>
    <col min="520" max="520" width="30.7109375" customWidth="1"/>
    <col min="521" max="521" width="19.5703125" bestFit="1" customWidth="1"/>
    <col min="522" max="522" width="17.7109375" bestFit="1" customWidth="1"/>
    <col min="769" max="769" width="34" customWidth="1"/>
    <col min="770" max="770" width="8.140625" customWidth="1"/>
    <col min="771" max="771" width="11.85546875" customWidth="1"/>
    <col min="772" max="772" width="20" customWidth="1"/>
    <col min="773" max="773" width="15.85546875" customWidth="1"/>
    <col min="774" max="774" width="18.140625" customWidth="1"/>
    <col min="776" max="776" width="30.7109375" customWidth="1"/>
    <col min="777" max="777" width="19.5703125" bestFit="1" customWidth="1"/>
    <col min="778" max="778" width="17.7109375" bestFit="1" customWidth="1"/>
    <col min="1025" max="1025" width="34" customWidth="1"/>
    <col min="1026" max="1026" width="8.140625" customWidth="1"/>
    <col min="1027" max="1027" width="11.85546875" customWidth="1"/>
    <col min="1028" max="1028" width="20" customWidth="1"/>
    <col min="1029" max="1029" width="15.85546875" customWidth="1"/>
    <col min="1030" max="1030" width="18.140625" customWidth="1"/>
    <col min="1032" max="1032" width="30.7109375" customWidth="1"/>
    <col min="1033" max="1033" width="19.5703125" bestFit="1" customWidth="1"/>
    <col min="1034" max="1034" width="17.7109375" bestFit="1" customWidth="1"/>
    <col min="1281" max="1281" width="34" customWidth="1"/>
    <col min="1282" max="1282" width="8.140625" customWidth="1"/>
    <col min="1283" max="1283" width="11.85546875" customWidth="1"/>
    <col min="1284" max="1284" width="20" customWidth="1"/>
    <col min="1285" max="1285" width="15.85546875" customWidth="1"/>
    <col min="1286" max="1286" width="18.140625" customWidth="1"/>
    <col min="1288" max="1288" width="30.7109375" customWidth="1"/>
    <col min="1289" max="1289" width="19.5703125" bestFit="1" customWidth="1"/>
    <col min="1290" max="1290" width="17.7109375" bestFit="1" customWidth="1"/>
    <col min="1537" max="1537" width="34" customWidth="1"/>
    <col min="1538" max="1538" width="8.140625" customWidth="1"/>
    <col min="1539" max="1539" width="11.85546875" customWidth="1"/>
    <col min="1540" max="1540" width="20" customWidth="1"/>
    <col min="1541" max="1541" width="15.85546875" customWidth="1"/>
    <col min="1542" max="1542" width="18.140625" customWidth="1"/>
    <col min="1544" max="1544" width="30.7109375" customWidth="1"/>
    <col min="1545" max="1545" width="19.5703125" bestFit="1" customWidth="1"/>
    <col min="1546" max="1546" width="17.7109375" bestFit="1" customWidth="1"/>
    <col min="1793" max="1793" width="34" customWidth="1"/>
    <col min="1794" max="1794" width="8.140625" customWidth="1"/>
    <col min="1795" max="1795" width="11.85546875" customWidth="1"/>
    <col min="1796" max="1796" width="20" customWidth="1"/>
    <col min="1797" max="1797" width="15.85546875" customWidth="1"/>
    <col min="1798" max="1798" width="18.140625" customWidth="1"/>
    <col min="1800" max="1800" width="30.7109375" customWidth="1"/>
    <col min="1801" max="1801" width="19.5703125" bestFit="1" customWidth="1"/>
    <col min="1802" max="1802" width="17.7109375" bestFit="1" customWidth="1"/>
    <col min="2049" max="2049" width="34" customWidth="1"/>
    <col min="2050" max="2050" width="8.140625" customWidth="1"/>
    <col min="2051" max="2051" width="11.85546875" customWidth="1"/>
    <col min="2052" max="2052" width="20" customWidth="1"/>
    <col min="2053" max="2053" width="15.85546875" customWidth="1"/>
    <col min="2054" max="2054" width="18.140625" customWidth="1"/>
    <col min="2056" max="2056" width="30.7109375" customWidth="1"/>
    <col min="2057" max="2057" width="19.5703125" bestFit="1" customWidth="1"/>
    <col min="2058" max="2058" width="17.7109375" bestFit="1" customWidth="1"/>
    <col min="2305" max="2305" width="34" customWidth="1"/>
    <col min="2306" max="2306" width="8.140625" customWidth="1"/>
    <col min="2307" max="2307" width="11.85546875" customWidth="1"/>
    <col min="2308" max="2308" width="20" customWidth="1"/>
    <col min="2309" max="2309" width="15.85546875" customWidth="1"/>
    <col min="2310" max="2310" width="18.140625" customWidth="1"/>
    <col min="2312" max="2312" width="30.7109375" customWidth="1"/>
    <col min="2313" max="2313" width="19.5703125" bestFit="1" customWidth="1"/>
    <col min="2314" max="2314" width="17.7109375" bestFit="1" customWidth="1"/>
    <col min="2561" max="2561" width="34" customWidth="1"/>
    <col min="2562" max="2562" width="8.140625" customWidth="1"/>
    <col min="2563" max="2563" width="11.85546875" customWidth="1"/>
    <col min="2564" max="2564" width="20" customWidth="1"/>
    <col min="2565" max="2565" width="15.85546875" customWidth="1"/>
    <col min="2566" max="2566" width="18.140625" customWidth="1"/>
    <col min="2568" max="2568" width="30.7109375" customWidth="1"/>
    <col min="2569" max="2569" width="19.5703125" bestFit="1" customWidth="1"/>
    <col min="2570" max="2570" width="17.7109375" bestFit="1" customWidth="1"/>
    <col min="2817" max="2817" width="34" customWidth="1"/>
    <col min="2818" max="2818" width="8.140625" customWidth="1"/>
    <col min="2819" max="2819" width="11.85546875" customWidth="1"/>
    <col min="2820" max="2820" width="20" customWidth="1"/>
    <col min="2821" max="2821" width="15.85546875" customWidth="1"/>
    <col min="2822" max="2822" width="18.140625" customWidth="1"/>
    <col min="2824" max="2824" width="30.7109375" customWidth="1"/>
    <col min="2825" max="2825" width="19.5703125" bestFit="1" customWidth="1"/>
    <col min="2826" max="2826" width="17.7109375" bestFit="1" customWidth="1"/>
    <col min="3073" max="3073" width="34" customWidth="1"/>
    <col min="3074" max="3074" width="8.140625" customWidth="1"/>
    <col min="3075" max="3075" width="11.85546875" customWidth="1"/>
    <col min="3076" max="3076" width="20" customWidth="1"/>
    <col min="3077" max="3077" width="15.85546875" customWidth="1"/>
    <col min="3078" max="3078" width="18.140625" customWidth="1"/>
    <col min="3080" max="3080" width="30.7109375" customWidth="1"/>
    <col min="3081" max="3081" width="19.5703125" bestFit="1" customWidth="1"/>
    <col min="3082" max="3082" width="17.7109375" bestFit="1" customWidth="1"/>
    <col min="3329" max="3329" width="34" customWidth="1"/>
    <col min="3330" max="3330" width="8.140625" customWidth="1"/>
    <col min="3331" max="3331" width="11.85546875" customWidth="1"/>
    <col min="3332" max="3332" width="20" customWidth="1"/>
    <col min="3333" max="3333" width="15.85546875" customWidth="1"/>
    <col min="3334" max="3334" width="18.140625" customWidth="1"/>
    <col min="3336" max="3336" width="30.7109375" customWidth="1"/>
    <col min="3337" max="3337" width="19.5703125" bestFit="1" customWidth="1"/>
    <col min="3338" max="3338" width="17.7109375" bestFit="1" customWidth="1"/>
    <col min="3585" max="3585" width="34" customWidth="1"/>
    <col min="3586" max="3586" width="8.140625" customWidth="1"/>
    <col min="3587" max="3587" width="11.85546875" customWidth="1"/>
    <col min="3588" max="3588" width="20" customWidth="1"/>
    <col min="3589" max="3589" width="15.85546875" customWidth="1"/>
    <col min="3590" max="3590" width="18.140625" customWidth="1"/>
    <col min="3592" max="3592" width="30.7109375" customWidth="1"/>
    <col min="3593" max="3593" width="19.5703125" bestFit="1" customWidth="1"/>
    <col min="3594" max="3594" width="17.7109375" bestFit="1" customWidth="1"/>
    <col min="3841" max="3841" width="34" customWidth="1"/>
    <col min="3842" max="3842" width="8.140625" customWidth="1"/>
    <col min="3843" max="3843" width="11.85546875" customWidth="1"/>
    <col min="3844" max="3844" width="20" customWidth="1"/>
    <col min="3845" max="3845" width="15.85546875" customWidth="1"/>
    <col min="3846" max="3846" width="18.140625" customWidth="1"/>
    <col min="3848" max="3848" width="30.7109375" customWidth="1"/>
    <col min="3849" max="3849" width="19.5703125" bestFit="1" customWidth="1"/>
    <col min="3850" max="3850" width="17.7109375" bestFit="1" customWidth="1"/>
    <col min="4097" max="4097" width="34" customWidth="1"/>
    <col min="4098" max="4098" width="8.140625" customWidth="1"/>
    <col min="4099" max="4099" width="11.85546875" customWidth="1"/>
    <col min="4100" max="4100" width="20" customWidth="1"/>
    <col min="4101" max="4101" width="15.85546875" customWidth="1"/>
    <col min="4102" max="4102" width="18.140625" customWidth="1"/>
    <col min="4104" max="4104" width="30.7109375" customWidth="1"/>
    <col min="4105" max="4105" width="19.5703125" bestFit="1" customWidth="1"/>
    <col min="4106" max="4106" width="17.7109375" bestFit="1" customWidth="1"/>
    <col min="4353" max="4353" width="34" customWidth="1"/>
    <col min="4354" max="4354" width="8.140625" customWidth="1"/>
    <col min="4355" max="4355" width="11.85546875" customWidth="1"/>
    <col min="4356" max="4356" width="20" customWidth="1"/>
    <col min="4357" max="4357" width="15.85546875" customWidth="1"/>
    <col min="4358" max="4358" width="18.140625" customWidth="1"/>
    <col min="4360" max="4360" width="30.7109375" customWidth="1"/>
    <col min="4361" max="4361" width="19.5703125" bestFit="1" customWidth="1"/>
    <col min="4362" max="4362" width="17.7109375" bestFit="1" customWidth="1"/>
    <col min="4609" max="4609" width="34" customWidth="1"/>
    <col min="4610" max="4610" width="8.140625" customWidth="1"/>
    <col min="4611" max="4611" width="11.85546875" customWidth="1"/>
    <col min="4612" max="4612" width="20" customWidth="1"/>
    <col min="4613" max="4613" width="15.85546875" customWidth="1"/>
    <col min="4614" max="4614" width="18.140625" customWidth="1"/>
    <col min="4616" max="4616" width="30.7109375" customWidth="1"/>
    <col min="4617" max="4617" width="19.5703125" bestFit="1" customWidth="1"/>
    <col min="4618" max="4618" width="17.7109375" bestFit="1" customWidth="1"/>
    <col min="4865" max="4865" width="34" customWidth="1"/>
    <col min="4866" max="4866" width="8.140625" customWidth="1"/>
    <col min="4867" max="4867" width="11.85546875" customWidth="1"/>
    <col min="4868" max="4868" width="20" customWidth="1"/>
    <col min="4869" max="4869" width="15.85546875" customWidth="1"/>
    <col min="4870" max="4870" width="18.140625" customWidth="1"/>
    <col min="4872" max="4872" width="30.7109375" customWidth="1"/>
    <col min="4873" max="4873" width="19.5703125" bestFit="1" customWidth="1"/>
    <col min="4874" max="4874" width="17.7109375" bestFit="1" customWidth="1"/>
    <col min="5121" max="5121" width="34" customWidth="1"/>
    <col min="5122" max="5122" width="8.140625" customWidth="1"/>
    <col min="5123" max="5123" width="11.85546875" customWidth="1"/>
    <col min="5124" max="5124" width="20" customWidth="1"/>
    <col min="5125" max="5125" width="15.85546875" customWidth="1"/>
    <col min="5126" max="5126" width="18.140625" customWidth="1"/>
    <col min="5128" max="5128" width="30.7109375" customWidth="1"/>
    <col min="5129" max="5129" width="19.5703125" bestFit="1" customWidth="1"/>
    <col min="5130" max="5130" width="17.7109375" bestFit="1" customWidth="1"/>
    <col min="5377" max="5377" width="34" customWidth="1"/>
    <col min="5378" max="5378" width="8.140625" customWidth="1"/>
    <col min="5379" max="5379" width="11.85546875" customWidth="1"/>
    <col min="5380" max="5380" width="20" customWidth="1"/>
    <col min="5381" max="5381" width="15.85546875" customWidth="1"/>
    <col min="5382" max="5382" width="18.140625" customWidth="1"/>
    <col min="5384" max="5384" width="30.7109375" customWidth="1"/>
    <col min="5385" max="5385" width="19.5703125" bestFit="1" customWidth="1"/>
    <col min="5386" max="5386" width="17.7109375" bestFit="1" customWidth="1"/>
    <col min="5633" max="5633" width="34" customWidth="1"/>
    <col min="5634" max="5634" width="8.140625" customWidth="1"/>
    <col min="5635" max="5635" width="11.85546875" customWidth="1"/>
    <col min="5636" max="5636" width="20" customWidth="1"/>
    <col min="5637" max="5637" width="15.85546875" customWidth="1"/>
    <col min="5638" max="5638" width="18.140625" customWidth="1"/>
    <col min="5640" max="5640" width="30.7109375" customWidth="1"/>
    <col min="5641" max="5641" width="19.5703125" bestFit="1" customWidth="1"/>
    <col min="5642" max="5642" width="17.7109375" bestFit="1" customWidth="1"/>
    <col min="5889" max="5889" width="34" customWidth="1"/>
    <col min="5890" max="5890" width="8.140625" customWidth="1"/>
    <col min="5891" max="5891" width="11.85546875" customWidth="1"/>
    <col min="5892" max="5892" width="20" customWidth="1"/>
    <col min="5893" max="5893" width="15.85546875" customWidth="1"/>
    <col min="5894" max="5894" width="18.140625" customWidth="1"/>
    <col min="5896" max="5896" width="30.7109375" customWidth="1"/>
    <col min="5897" max="5897" width="19.5703125" bestFit="1" customWidth="1"/>
    <col min="5898" max="5898" width="17.7109375" bestFit="1" customWidth="1"/>
    <col min="6145" max="6145" width="34" customWidth="1"/>
    <col min="6146" max="6146" width="8.140625" customWidth="1"/>
    <col min="6147" max="6147" width="11.85546875" customWidth="1"/>
    <col min="6148" max="6148" width="20" customWidth="1"/>
    <col min="6149" max="6149" width="15.85546875" customWidth="1"/>
    <col min="6150" max="6150" width="18.140625" customWidth="1"/>
    <col min="6152" max="6152" width="30.7109375" customWidth="1"/>
    <col min="6153" max="6153" width="19.5703125" bestFit="1" customWidth="1"/>
    <col min="6154" max="6154" width="17.7109375" bestFit="1" customWidth="1"/>
    <col min="6401" max="6401" width="34" customWidth="1"/>
    <col min="6402" max="6402" width="8.140625" customWidth="1"/>
    <col min="6403" max="6403" width="11.85546875" customWidth="1"/>
    <col min="6404" max="6404" width="20" customWidth="1"/>
    <col min="6405" max="6405" width="15.85546875" customWidth="1"/>
    <col min="6406" max="6406" width="18.140625" customWidth="1"/>
    <col min="6408" max="6408" width="30.7109375" customWidth="1"/>
    <col min="6409" max="6409" width="19.5703125" bestFit="1" customWidth="1"/>
    <col min="6410" max="6410" width="17.7109375" bestFit="1" customWidth="1"/>
    <col min="6657" max="6657" width="34" customWidth="1"/>
    <col min="6658" max="6658" width="8.140625" customWidth="1"/>
    <col min="6659" max="6659" width="11.85546875" customWidth="1"/>
    <col min="6660" max="6660" width="20" customWidth="1"/>
    <col min="6661" max="6661" width="15.85546875" customWidth="1"/>
    <col min="6662" max="6662" width="18.140625" customWidth="1"/>
    <col min="6664" max="6664" width="30.7109375" customWidth="1"/>
    <col min="6665" max="6665" width="19.5703125" bestFit="1" customWidth="1"/>
    <col min="6666" max="6666" width="17.7109375" bestFit="1" customWidth="1"/>
    <col min="6913" max="6913" width="34" customWidth="1"/>
    <col min="6914" max="6914" width="8.140625" customWidth="1"/>
    <col min="6915" max="6915" width="11.85546875" customWidth="1"/>
    <col min="6916" max="6916" width="20" customWidth="1"/>
    <col min="6917" max="6917" width="15.85546875" customWidth="1"/>
    <col min="6918" max="6918" width="18.140625" customWidth="1"/>
    <col min="6920" max="6920" width="30.7109375" customWidth="1"/>
    <col min="6921" max="6921" width="19.5703125" bestFit="1" customWidth="1"/>
    <col min="6922" max="6922" width="17.7109375" bestFit="1" customWidth="1"/>
    <col min="7169" max="7169" width="34" customWidth="1"/>
    <col min="7170" max="7170" width="8.140625" customWidth="1"/>
    <col min="7171" max="7171" width="11.85546875" customWidth="1"/>
    <col min="7172" max="7172" width="20" customWidth="1"/>
    <col min="7173" max="7173" width="15.85546875" customWidth="1"/>
    <col min="7174" max="7174" width="18.140625" customWidth="1"/>
    <col min="7176" max="7176" width="30.7109375" customWidth="1"/>
    <col min="7177" max="7177" width="19.5703125" bestFit="1" customWidth="1"/>
    <col min="7178" max="7178" width="17.7109375" bestFit="1" customWidth="1"/>
    <col min="7425" max="7425" width="34" customWidth="1"/>
    <col min="7426" max="7426" width="8.140625" customWidth="1"/>
    <col min="7427" max="7427" width="11.85546875" customWidth="1"/>
    <col min="7428" max="7428" width="20" customWidth="1"/>
    <col min="7429" max="7429" width="15.85546875" customWidth="1"/>
    <col min="7430" max="7430" width="18.140625" customWidth="1"/>
    <col min="7432" max="7432" width="30.7109375" customWidth="1"/>
    <col min="7433" max="7433" width="19.5703125" bestFit="1" customWidth="1"/>
    <col min="7434" max="7434" width="17.7109375" bestFit="1" customWidth="1"/>
    <col min="7681" max="7681" width="34" customWidth="1"/>
    <col min="7682" max="7682" width="8.140625" customWidth="1"/>
    <col min="7683" max="7683" width="11.85546875" customWidth="1"/>
    <col min="7684" max="7684" width="20" customWidth="1"/>
    <col min="7685" max="7685" width="15.85546875" customWidth="1"/>
    <col min="7686" max="7686" width="18.140625" customWidth="1"/>
    <col min="7688" max="7688" width="30.7109375" customWidth="1"/>
    <col min="7689" max="7689" width="19.5703125" bestFit="1" customWidth="1"/>
    <col min="7690" max="7690" width="17.7109375" bestFit="1" customWidth="1"/>
    <col min="7937" max="7937" width="34" customWidth="1"/>
    <col min="7938" max="7938" width="8.140625" customWidth="1"/>
    <col min="7939" max="7939" width="11.85546875" customWidth="1"/>
    <col min="7940" max="7940" width="20" customWidth="1"/>
    <col min="7941" max="7941" width="15.85546875" customWidth="1"/>
    <col min="7942" max="7942" width="18.140625" customWidth="1"/>
    <col min="7944" max="7944" width="30.7109375" customWidth="1"/>
    <col min="7945" max="7945" width="19.5703125" bestFit="1" customWidth="1"/>
    <col min="7946" max="7946" width="17.7109375" bestFit="1" customWidth="1"/>
    <col min="8193" max="8193" width="34" customWidth="1"/>
    <col min="8194" max="8194" width="8.140625" customWidth="1"/>
    <col min="8195" max="8195" width="11.85546875" customWidth="1"/>
    <col min="8196" max="8196" width="20" customWidth="1"/>
    <col min="8197" max="8197" width="15.85546875" customWidth="1"/>
    <col min="8198" max="8198" width="18.140625" customWidth="1"/>
    <col min="8200" max="8200" width="30.7109375" customWidth="1"/>
    <col min="8201" max="8201" width="19.5703125" bestFit="1" customWidth="1"/>
    <col min="8202" max="8202" width="17.7109375" bestFit="1" customWidth="1"/>
    <col min="8449" max="8449" width="34" customWidth="1"/>
    <col min="8450" max="8450" width="8.140625" customWidth="1"/>
    <col min="8451" max="8451" width="11.85546875" customWidth="1"/>
    <col min="8452" max="8452" width="20" customWidth="1"/>
    <col min="8453" max="8453" width="15.85546875" customWidth="1"/>
    <col min="8454" max="8454" width="18.140625" customWidth="1"/>
    <col min="8456" max="8456" width="30.7109375" customWidth="1"/>
    <col min="8457" max="8457" width="19.5703125" bestFit="1" customWidth="1"/>
    <col min="8458" max="8458" width="17.7109375" bestFit="1" customWidth="1"/>
    <col min="8705" max="8705" width="34" customWidth="1"/>
    <col min="8706" max="8706" width="8.140625" customWidth="1"/>
    <col min="8707" max="8707" width="11.85546875" customWidth="1"/>
    <col min="8708" max="8708" width="20" customWidth="1"/>
    <col min="8709" max="8709" width="15.85546875" customWidth="1"/>
    <col min="8710" max="8710" width="18.140625" customWidth="1"/>
    <col min="8712" max="8712" width="30.7109375" customWidth="1"/>
    <col min="8713" max="8713" width="19.5703125" bestFit="1" customWidth="1"/>
    <col min="8714" max="8714" width="17.7109375" bestFit="1" customWidth="1"/>
    <col min="8961" max="8961" width="34" customWidth="1"/>
    <col min="8962" max="8962" width="8.140625" customWidth="1"/>
    <col min="8963" max="8963" width="11.85546875" customWidth="1"/>
    <col min="8964" max="8964" width="20" customWidth="1"/>
    <col min="8965" max="8965" width="15.85546875" customWidth="1"/>
    <col min="8966" max="8966" width="18.140625" customWidth="1"/>
    <col min="8968" max="8968" width="30.7109375" customWidth="1"/>
    <col min="8969" max="8969" width="19.5703125" bestFit="1" customWidth="1"/>
    <col min="8970" max="8970" width="17.7109375" bestFit="1" customWidth="1"/>
    <col min="9217" max="9217" width="34" customWidth="1"/>
    <col min="9218" max="9218" width="8.140625" customWidth="1"/>
    <col min="9219" max="9219" width="11.85546875" customWidth="1"/>
    <col min="9220" max="9220" width="20" customWidth="1"/>
    <col min="9221" max="9221" width="15.85546875" customWidth="1"/>
    <col min="9222" max="9222" width="18.140625" customWidth="1"/>
    <col min="9224" max="9224" width="30.7109375" customWidth="1"/>
    <col min="9225" max="9225" width="19.5703125" bestFit="1" customWidth="1"/>
    <col min="9226" max="9226" width="17.7109375" bestFit="1" customWidth="1"/>
    <col min="9473" max="9473" width="34" customWidth="1"/>
    <col min="9474" max="9474" width="8.140625" customWidth="1"/>
    <col min="9475" max="9475" width="11.85546875" customWidth="1"/>
    <col min="9476" max="9476" width="20" customWidth="1"/>
    <col min="9477" max="9477" width="15.85546875" customWidth="1"/>
    <col min="9478" max="9478" width="18.140625" customWidth="1"/>
    <col min="9480" max="9480" width="30.7109375" customWidth="1"/>
    <col min="9481" max="9481" width="19.5703125" bestFit="1" customWidth="1"/>
    <col min="9482" max="9482" width="17.7109375" bestFit="1" customWidth="1"/>
    <col min="9729" max="9729" width="34" customWidth="1"/>
    <col min="9730" max="9730" width="8.140625" customWidth="1"/>
    <col min="9731" max="9731" width="11.85546875" customWidth="1"/>
    <col min="9732" max="9732" width="20" customWidth="1"/>
    <col min="9733" max="9733" width="15.85546875" customWidth="1"/>
    <col min="9734" max="9734" width="18.140625" customWidth="1"/>
    <col min="9736" max="9736" width="30.7109375" customWidth="1"/>
    <col min="9737" max="9737" width="19.5703125" bestFit="1" customWidth="1"/>
    <col min="9738" max="9738" width="17.7109375" bestFit="1" customWidth="1"/>
    <col min="9985" max="9985" width="34" customWidth="1"/>
    <col min="9986" max="9986" width="8.140625" customWidth="1"/>
    <col min="9987" max="9987" width="11.85546875" customWidth="1"/>
    <col min="9988" max="9988" width="20" customWidth="1"/>
    <col min="9989" max="9989" width="15.85546875" customWidth="1"/>
    <col min="9990" max="9990" width="18.140625" customWidth="1"/>
    <col min="9992" max="9992" width="30.7109375" customWidth="1"/>
    <col min="9993" max="9993" width="19.5703125" bestFit="1" customWidth="1"/>
    <col min="9994" max="9994" width="17.7109375" bestFit="1" customWidth="1"/>
    <col min="10241" max="10241" width="34" customWidth="1"/>
    <col min="10242" max="10242" width="8.140625" customWidth="1"/>
    <col min="10243" max="10243" width="11.85546875" customWidth="1"/>
    <col min="10244" max="10244" width="20" customWidth="1"/>
    <col min="10245" max="10245" width="15.85546875" customWidth="1"/>
    <col min="10246" max="10246" width="18.140625" customWidth="1"/>
    <col min="10248" max="10248" width="30.7109375" customWidth="1"/>
    <col min="10249" max="10249" width="19.5703125" bestFit="1" customWidth="1"/>
    <col min="10250" max="10250" width="17.7109375" bestFit="1" customWidth="1"/>
    <col min="10497" max="10497" width="34" customWidth="1"/>
    <col min="10498" max="10498" width="8.140625" customWidth="1"/>
    <col min="10499" max="10499" width="11.85546875" customWidth="1"/>
    <col min="10500" max="10500" width="20" customWidth="1"/>
    <col min="10501" max="10501" width="15.85546875" customWidth="1"/>
    <col min="10502" max="10502" width="18.140625" customWidth="1"/>
    <col min="10504" max="10504" width="30.7109375" customWidth="1"/>
    <col min="10505" max="10505" width="19.5703125" bestFit="1" customWidth="1"/>
    <col min="10506" max="10506" width="17.7109375" bestFit="1" customWidth="1"/>
    <col min="10753" max="10753" width="34" customWidth="1"/>
    <col min="10754" max="10754" width="8.140625" customWidth="1"/>
    <col min="10755" max="10755" width="11.85546875" customWidth="1"/>
    <col min="10756" max="10756" width="20" customWidth="1"/>
    <col min="10757" max="10757" width="15.85546875" customWidth="1"/>
    <col min="10758" max="10758" width="18.140625" customWidth="1"/>
    <col min="10760" max="10760" width="30.7109375" customWidth="1"/>
    <col min="10761" max="10761" width="19.5703125" bestFit="1" customWidth="1"/>
    <col min="10762" max="10762" width="17.7109375" bestFit="1" customWidth="1"/>
    <col min="11009" max="11009" width="34" customWidth="1"/>
    <col min="11010" max="11010" width="8.140625" customWidth="1"/>
    <col min="11011" max="11011" width="11.85546875" customWidth="1"/>
    <col min="11012" max="11012" width="20" customWidth="1"/>
    <col min="11013" max="11013" width="15.85546875" customWidth="1"/>
    <col min="11014" max="11014" width="18.140625" customWidth="1"/>
    <col min="11016" max="11016" width="30.7109375" customWidth="1"/>
    <col min="11017" max="11017" width="19.5703125" bestFit="1" customWidth="1"/>
    <col min="11018" max="11018" width="17.7109375" bestFit="1" customWidth="1"/>
    <col min="11265" max="11265" width="34" customWidth="1"/>
    <col min="11266" max="11266" width="8.140625" customWidth="1"/>
    <col min="11267" max="11267" width="11.85546875" customWidth="1"/>
    <col min="11268" max="11268" width="20" customWidth="1"/>
    <col min="11269" max="11269" width="15.85546875" customWidth="1"/>
    <col min="11270" max="11270" width="18.140625" customWidth="1"/>
    <col min="11272" max="11272" width="30.7109375" customWidth="1"/>
    <col min="11273" max="11273" width="19.5703125" bestFit="1" customWidth="1"/>
    <col min="11274" max="11274" width="17.7109375" bestFit="1" customWidth="1"/>
    <col min="11521" max="11521" width="34" customWidth="1"/>
    <col min="11522" max="11522" width="8.140625" customWidth="1"/>
    <col min="11523" max="11523" width="11.85546875" customWidth="1"/>
    <col min="11524" max="11524" width="20" customWidth="1"/>
    <col min="11525" max="11525" width="15.85546875" customWidth="1"/>
    <col min="11526" max="11526" width="18.140625" customWidth="1"/>
    <col min="11528" max="11528" width="30.7109375" customWidth="1"/>
    <col min="11529" max="11529" width="19.5703125" bestFit="1" customWidth="1"/>
    <col min="11530" max="11530" width="17.7109375" bestFit="1" customWidth="1"/>
    <col min="11777" max="11777" width="34" customWidth="1"/>
    <col min="11778" max="11778" width="8.140625" customWidth="1"/>
    <col min="11779" max="11779" width="11.85546875" customWidth="1"/>
    <col min="11780" max="11780" width="20" customWidth="1"/>
    <col min="11781" max="11781" width="15.85546875" customWidth="1"/>
    <col min="11782" max="11782" width="18.140625" customWidth="1"/>
    <col min="11784" max="11784" width="30.7109375" customWidth="1"/>
    <col min="11785" max="11785" width="19.5703125" bestFit="1" customWidth="1"/>
    <col min="11786" max="11786" width="17.7109375" bestFit="1" customWidth="1"/>
    <col min="12033" max="12033" width="34" customWidth="1"/>
    <col min="12034" max="12034" width="8.140625" customWidth="1"/>
    <col min="12035" max="12035" width="11.85546875" customWidth="1"/>
    <col min="12036" max="12036" width="20" customWidth="1"/>
    <col min="12037" max="12037" width="15.85546875" customWidth="1"/>
    <col min="12038" max="12038" width="18.140625" customWidth="1"/>
    <col min="12040" max="12040" width="30.7109375" customWidth="1"/>
    <col min="12041" max="12041" width="19.5703125" bestFit="1" customWidth="1"/>
    <col min="12042" max="12042" width="17.7109375" bestFit="1" customWidth="1"/>
    <col min="12289" max="12289" width="34" customWidth="1"/>
    <col min="12290" max="12290" width="8.140625" customWidth="1"/>
    <col min="12291" max="12291" width="11.85546875" customWidth="1"/>
    <col min="12292" max="12292" width="20" customWidth="1"/>
    <col min="12293" max="12293" width="15.85546875" customWidth="1"/>
    <col min="12294" max="12294" width="18.140625" customWidth="1"/>
    <col min="12296" max="12296" width="30.7109375" customWidth="1"/>
    <col min="12297" max="12297" width="19.5703125" bestFit="1" customWidth="1"/>
    <col min="12298" max="12298" width="17.7109375" bestFit="1" customWidth="1"/>
    <col min="12545" max="12545" width="34" customWidth="1"/>
    <col min="12546" max="12546" width="8.140625" customWidth="1"/>
    <col min="12547" max="12547" width="11.85546875" customWidth="1"/>
    <col min="12548" max="12548" width="20" customWidth="1"/>
    <col min="12549" max="12549" width="15.85546875" customWidth="1"/>
    <col min="12550" max="12550" width="18.140625" customWidth="1"/>
    <col min="12552" max="12552" width="30.7109375" customWidth="1"/>
    <col min="12553" max="12553" width="19.5703125" bestFit="1" customWidth="1"/>
    <col min="12554" max="12554" width="17.7109375" bestFit="1" customWidth="1"/>
    <col min="12801" max="12801" width="34" customWidth="1"/>
    <col min="12802" max="12802" width="8.140625" customWidth="1"/>
    <col min="12803" max="12803" width="11.85546875" customWidth="1"/>
    <col min="12804" max="12804" width="20" customWidth="1"/>
    <col min="12805" max="12805" width="15.85546875" customWidth="1"/>
    <col min="12806" max="12806" width="18.140625" customWidth="1"/>
    <col min="12808" max="12808" width="30.7109375" customWidth="1"/>
    <col min="12809" max="12809" width="19.5703125" bestFit="1" customWidth="1"/>
    <col min="12810" max="12810" width="17.7109375" bestFit="1" customWidth="1"/>
    <col min="13057" max="13057" width="34" customWidth="1"/>
    <col min="13058" max="13058" width="8.140625" customWidth="1"/>
    <col min="13059" max="13059" width="11.85546875" customWidth="1"/>
    <col min="13060" max="13060" width="20" customWidth="1"/>
    <col min="13061" max="13061" width="15.85546875" customWidth="1"/>
    <col min="13062" max="13062" width="18.140625" customWidth="1"/>
    <col min="13064" max="13064" width="30.7109375" customWidth="1"/>
    <col min="13065" max="13065" width="19.5703125" bestFit="1" customWidth="1"/>
    <col min="13066" max="13066" width="17.7109375" bestFit="1" customWidth="1"/>
    <col min="13313" max="13313" width="34" customWidth="1"/>
    <col min="13314" max="13314" width="8.140625" customWidth="1"/>
    <col min="13315" max="13315" width="11.85546875" customWidth="1"/>
    <col min="13316" max="13316" width="20" customWidth="1"/>
    <col min="13317" max="13317" width="15.85546875" customWidth="1"/>
    <col min="13318" max="13318" width="18.140625" customWidth="1"/>
    <col min="13320" max="13320" width="30.7109375" customWidth="1"/>
    <col min="13321" max="13321" width="19.5703125" bestFit="1" customWidth="1"/>
    <col min="13322" max="13322" width="17.7109375" bestFit="1" customWidth="1"/>
    <col min="13569" max="13569" width="34" customWidth="1"/>
    <col min="13570" max="13570" width="8.140625" customWidth="1"/>
    <col min="13571" max="13571" width="11.85546875" customWidth="1"/>
    <col min="13572" max="13572" width="20" customWidth="1"/>
    <col min="13573" max="13573" width="15.85546875" customWidth="1"/>
    <col min="13574" max="13574" width="18.140625" customWidth="1"/>
    <col min="13576" max="13576" width="30.7109375" customWidth="1"/>
    <col min="13577" max="13577" width="19.5703125" bestFit="1" customWidth="1"/>
    <col min="13578" max="13578" width="17.7109375" bestFit="1" customWidth="1"/>
    <col min="13825" max="13825" width="34" customWidth="1"/>
    <col min="13826" max="13826" width="8.140625" customWidth="1"/>
    <col min="13827" max="13827" width="11.85546875" customWidth="1"/>
    <col min="13828" max="13828" width="20" customWidth="1"/>
    <col min="13829" max="13829" width="15.85546875" customWidth="1"/>
    <col min="13830" max="13830" width="18.140625" customWidth="1"/>
    <col min="13832" max="13832" width="30.7109375" customWidth="1"/>
    <col min="13833" max="13833" width="19.5703125" bestFit="1" customWidth="1"/>
    <col min="13834" max="13834" width="17.7109375" bestFit="1" customWidth="1"/>
    <col min="14081" max="14081" width="34" customWidth="1"/>
    <col min="14082" max="14082" width="8.140625" customWidth="1"/>
    <col min="14083" max="14083" width="11.85546875" customWidth="1"/>
    <col min="14084" max="14084" width="20" customWidth="1"/>
    <col min="14085" max="14085" width="15.85546875" customWidth="1"/>
    <col min="14086" max="14086" width="18.140625" customWidth="1"/>
    <col min="14088" max="14088" width="30.7109375" customWidth="1"/>
    <col min="14089" max="14089" width="19.5703125" bestFit="1" customWidth="1"/>
    <col min="14090" max="14090" width="17.7109375" bestFit="1" customWidth="1"/>
    <col min="14337" max="14337" width="34" customWidth="1"/>
    <col min="14338" max="14338" width="8.140625" customWidth="1"/>
    <col min="14339" max="14339" width="11.85546875" customWidth="1"/>
    <col min="14340" max="14340" width="20" customWidth="1"/>
    <col min="14341" max="14341" width="15.85546875" customWidth="1"/>
    <col min="14342" max="14342" width="18.140625" customWidth="1"/>
    <col min="14344" max="14344" width="30.7109375" customWidth="1"/>
    <col min="14345" max="14345" width="19.5703125" bestFit="1" customWidth="1"/>
    <col min="14346" max="14346" width="17.7109375" bestFit="1" customWidth="1"/>
    <col min="14593" max="14593" width="34" customWidth="1"/>
    <col min="14594" max="14594" width="8.140625" customWidth="1"/>
    <col min="14595" max="14595" width="11.85546875" customWidth="1"/>
    <col min="14596" max="14596" width="20" customWidth="1"/>
    <col min="14597" max="14597" width="15.85546875" customWidth="1"/>
    <col min="14598" max="14598" width="18.140625" customWidth="1"/>
    <col min="14600" max="14600" width="30.7109375" customWidth="1"/>
    <col min="14601" max="14601" width="19.5703125" bestFit="1" customWidth="1"/>
    <col min="14602" max="14602" width="17.7109375" bestFit="1" customWidth="1"/>
    <col min="14849" max="14849" width="34" customWidth="1"/>
    <col min="14850" max="14850" width="8.140625" customWidth="1"/>
    <col min="14851" max="14851" width="11.85546875" customWidth="1"/>
    <col min="14852" max="14852" width="20" customWidth="1"/>
    <col min="14853" max="14853" width="15.85546875" customWidth="1"/>
    <col min="14854" max="14854" width="18.140625" customWidth="1"/>
    <col min="14856" max="14856" width="30.7109375" customWidth="1"/>
    <col min="14857" max="14857" width="19.5703125" bestFit="1" customWidth="1"/>
    <col min="14858" max="14858" width="17.7109375" bestFit="1" customWidth="1"/>
    <col min="15105" max="15105" width="34" customWidth="1"/>
    <col min="15106" max="15106" width="8.140625" customWidth="1"/>
    <col min="15107" max="15107" width="11.85546875" customWidth="1"/>
    <col min="15108" max="15108" width="20" customWidth="1"/>
    <col min="15109" max="15109" width="15.85546875" customWidth="1"/>
    <col min="15110" max="15110" width="18.140625" customWidth="1"/>
    <col min="15112" max="15112" width="30.7109375" customWidth="1"/>
    <col min="15113" max="15113" width="19.5703125" bestFit="1" customWidth="1"/>
    <col min="15114" max="15114" width="17.7109375" bestFit="1" customWidth="1"/>
    <col min="15361" max="15361" width="34" customWidth="1"/>
    <col min="15362" max="15362" width="8.140625" customWidth="1"/>
    <col min="15363" max="15363" width="11.85546875" customWidth="1"/>
    <col min="15364" max="15364" width="20" customWidth="1"/>
    <col min="15365" max="15365" width="15.85546875" customWidth="1"/>
    <col min="15366" max="15366" width="18.140625" customWidth="1"/>
    <col min="15368" max="15368" width="30.7109375" customWidth="1"/>
    <col min="15369" max="15369" width="19.5703125" bestFit="1" customWidth="1"/>
    <col min="15370" max="15370" width="17.7109375" bestFit="1" customWidth="1"/>
    <col min="15617" max="15617" width="34" customWidth="1"/>
    <col min="15618" max="15618" width="8.140625" customWidth="1"/>
    <col min="15619" max="15619" width="11.85546875" customWidth="1"/>
    <col min="15620" max="15620" width="20" customWidth="1"/>
    <col min="15621" max="15621" width="15.85546875" customWidth="1"/>
    <col min="15622" max="15622" width="18.140625" customWidth="1"/>
    <col min="15624" max="15624" width="30.7109375" customWidth="1"/>
    <col min="15625" max="15625" width="19.5703125" bestFit="1" customWidth="1"/>
    <col min="15626" max="15626" width="17.7109375" bestFit="1" customWidth="1"/>
    <col min="15873" max="15873" width="34" customWidth="1"/>
    <col min="15874" max="15874" width="8.140625" customWidth="1"/>
    <col min="15875" max="15875" width="11.85546875" customWidth="1"/>
    <col min="15876" max="15876" width="20" customWidth="1"/>
    <col min="15877" max="15877" width="15.85546875" customWidth="1"/>
    <col min="15878" max="15878" width="18.140625" customWidth="1"/>
    <col min="15880" max="15880" width="30.7109375" customWidth="1"/>
    <col min="15881" max="15881" width="19.5703125" bestFit="1" customWidth="1"/>
    <col min="15882" max="15882" width="17.7109375" bestFit="1" customWidth="1"/>
    <col min="16129" max="16129" width="34" customWidth="1"/>
    <col min="16130" max="16130" width="8.140625" customWidth="1"/>
    <col min="16131" max="16131" width="11.85546875" customWidth="1"/>
    <col min="16132" max="16132" width="20" customWidth="1"/>
    <col min="16133" max="16133" width="15.85546875" customWidth="1"/>
    <col min="16134" max="16134" width="18.140625" customWidth="1"/>
    <col min="16136" max="16136" width="30.7109375" customWidth="1"/>
    <col min="16137" max="16137" width="19.5703125" bestFit="1" customWidth="1"/>
    <col min="16138" max="16138" width="17.7109375" bestFit="1" customWidth="1"/>
  </cols>
  <sheetData>
    <row r="1" spans="1:10" ht="15.75" x14ac:dyDescent="0.25">
      <c r="A1" s="56" t="s">
        <v>0</v>
      </c>
      <c r="B1" s="56"/>
      <c r="C1" s="57"/>
      <c r="D1" s="57"/>
      <c r="E1" s="57"/>
      <c r="F1" s="57"/>
      <c r="G1" s="57"/>
      <c r="H1" s="80"/>
      <c r="I1" s="80"/>
      <c r="J1" s="80"/>
    </row>
    <row r="2" spans="1:10" ht="8.25" customHeight="1" thickBot="1" x14ac:dyDescent="0.3">
      <c r="A2" s="1"/>
      <c r="B2" s="58"/>
    </row>
    <row r="3" spans="1:10" ht="13.5" thickBot="1" x14ac:dyDescent="0.25">
      <c r="A3" s="2"/>
      <c r="B3" s="2"/>
      <c r="C3" s="3" t="s">
        <v>1</v>
      </c>
      <c r="D3" s="466" t="s">
        <v>2</v>
      </c>
      <c r="E3" s="467"/>
      <c r="F3" s="467"/>
      <c r="G3" s="468"/>
    </row>
    <row r="4" spans="1:10" ht="13.5" thickBot="1" x14ac:dyDescent="0.25">
      <c r="A4" s="40" t="s">
        <v>3</v>
      </c>
      <c r="B4" s="2"/>
      <c r="C4" s="81">
        <v>12</v>
      </c>
      <c r="D4" s="469" t="s">
        <v>771</v>
      </c>
      <c r="E4" s="470"/>
      <c r="F4" s="470"/>
      <c r="G4" s="471"/>
    </row>
    <row r="5" spans="1:10" ht="13.5" thickBot="1" x14ac:dyDescent="0.25">
      <c r="A5" s="41" t="s">
        <v>4</v>
      </c>
      <c r="B5" s="2"/>
      <c r="C5" s="84" t="s">
        <v>773</v>
      </c>
      <c r="D5" s="91" t="s">
        <v>772</v>
      </c>
      <c r="E5" s="92"/>
      <c r="F5" s="92"/>
      <c r="G5" s="93"/>
    </row>
    <row r="6" spans="1:10" ht="13.5" thickBot="1" x14ac:dyDescent="0.25">
      <c r="A6" s="4"/>
      <c r="B6" s="2"/>
      <c r="C6" s="2"/>
      <c r="D6" s="2"/>
      <c r="E6" s="2"/>
      <c r="F6" s="2"/>
    </row>
    <row r="7" spans="1:10" ht="13.5" thickBot="1" x14ac:dyDescent="0.25">
      <c r="A7" s="40" t="s">
        <v>5</v>
      </c>
      <c r="B7" s="2"/>
      <c r="C7" s="472" t="s">
        <v>774</v>
      </c>
      <c r="D7" s="473"/>
      <c r="E7" s="473"/>
      <c r="F7" s="473"/>
      <c r="G7" s="474"/>
    </row>
    <row r="8" spans="1:10" ht="13.5" thickBot="1" x14ac:dyDescent="0.25">
      <c r="A8" s="41" t="s">
        <v>36</v>
      </c>
      <c r="B8" s="2"/>
      <c r="C8" s="322" t="s">
        <v>87</v>
      </c>
      <c r="D8" s="323"/>
      <c r="E8" s="323"/>
      <c r="F8" s="323"/>
      <c r="G8" s="324"/>
    </row>
    <row r="9" spans="1:10" ht="13.5" thickBot="1" x14ac:dyDescent="0.25">
      <c r="A9" s="41" t="s">
        <v>6</v>
      </c>
      <c r="B9" s="2"/>
      <c r="C9" s="472" t="s">
        <v>376</v>
      </c>
      <c r="D9" s="473"/>
      <c r="E9" s="473"/>
      <c r="F9" s="473"/>
      <c r="G9" s="474"/>
    </row>
    <row r="10" spans="1:10" ht="13.5" thickBot="1" x14ac:dyDescent="0.25">
      <c r="A10" s="4"/>
      <c r="B10" s="2"/>
      <c r="C10" s="2"/>
      <c r="D10" s="2"/>
      <c r="E10" s="2"/>
      <c r="F10" s="2"/>
    </row>
    <row r="11" spans="1:10" ht="13.5" thickBot="1" x14ac:dyDescent="0.25">
      <c r="A11" s="4"/>
      <c r="B11" s="2"/>
      <c r="C11" s="466" t="s">
        <v>35</v>
      </c>
      <c r="D11" s="475"/>
      <c r="E11" s="2"/>
      <c r="F11" s="2"/>
    </row>
    <row r="12" spans="1:10" ht="13.5" thickBot="1" x14ac:dyDescent="0.25">
      <c r="A12" s="62" t="s">
        <v>7</v>
      </c>
      <c r="B12" s="2"/>
      <c r="C12" s="464">
        <v>64.06</v>
      </c>
      <c r="D12" s="465"/>
      <c r="E12" s="2"/>
      <c r="F12" s="2"/>
    </row>
    <row r="13" spans="1:10" ht="13.5" thickBot="1" x14ac:dyDescent="0.25">
      <c r="A13" s="40" t="s">
        <v>8</v>
      </c>
      <c r="B13" s="2"/>
      <c r="C13" s="464">
        <v>65.552000000000007</v>
      </c>
      <c r="D13" s="465"/>
      <c r="E13" s="2"/>
      <c r="F13" s="2"/>
    </row>
    <row r="14" spans="1:10" ht="13.5" thickBot="1" x14ac:dyDescent="0.25">
      <c r="A14" s="41" t="s">
        <v>9</v>
      </c>
      <c r="B14" s="2"/>
      <c r="C14" s="464">
        <v>65.641999999999996</v>
      </c>
      <c r="D14" s="465"/>
      <c r="E14" s="2"/>
      <c r="F14" s="2"/>
    </row>
    <row r="15" spans="1:10" ht="13.5" thickBot="1" x14ac:dyDescent="0.25">
      <c r="A15" s="5"/>
      <c r="B15" s="2"/>
      <c r="C15" s="32"/>
      <c r="D15" s="32"/>
      <c r="E15" s="6"/>
      <c r="F15" s="6"/>
      <c r="G15" s="7"/>
    </row>
    <row r="16" spans="1:10" s="7" customFormat="1" ht="13.5" thickBot="1" x14ac:dyDescent="0.25">
      <c r="A16" s="40" t="s">
        <v>10</v>
      </c>
      <c r="B16" s="6"/>
      <c r="C16" s="472" t="s">
        <v>378</v>
      </c>
      <c r="D16" s="473"/>
      <c r="E16" s="473"/>
      <c r="F16" s="473"/>
      <c r="G16" s="474"/>
    </row>
    <row r="17" spans="1:10" ht="13.5" thickBot="1" x14ac:dyDescent="0.25">
      <c r="A17" s="41" t="s">
        <v>11</v>
      </c>
      <c r="B17" s="2"/>
      <c r="C17" s="472" t="s">
        <v>179</v>
      </c>
      <c r="D17" s="473"/>
      <c r="E17" s="473"/>
      <c r="F17" s="473"/>
      <c r="G17" s="474"/>
    </row>
    <row r="18" spans="1:10" x14ac:dyDescent="0.2">
      <c r="B18" s="2"/>
    </row>
    <row r="19" spans="1:10" ht="15.75" x14ac:dyDescent="0.25">
      <c r="A19" s="56" t="s">
        <v>12</v>
      </c>
      <c r="B19" s="56"/>
      <c r="C19" s="57"/>
      <c r="D19" s="57"/>
      <c r="E19" s="57"/>
      <c r="F19" s="57"/>
      <c r="G19" s="57"/>
      <c r="H19" s="80"/>
      <c r="I19" s="80"/>
      <c r="J19" s="80"/>
    </row>
    <row r="20" spans="1:10" ht="15.75" x14ac:dyDescent="0.25">
      <c r="A20" s="1"/>
      <c r="C20" s="7"/>
      <c r="D20" s="7"/>
      <c r="E20" s="7"/>
      <c r="F20" s="7"/>
      <c r="G20" s="7"/>
    </row>
    <row r="21" spans="1:10" s="7" customFormat="1" x14ac:dyDescent="0.2">
      <c r="A21" s="9" t="s">
        <v>13</v>
      </c>
      <c r="B21" s="10" t="s">
        <v>14</v>
      </c>
      <c r="C21" s="10" t="s">
        <v>15</v>
      </c>
      <c r="D21" s="10" t="s">
        <v>16</v>
      </c>
      <c r="E21" s="10" t="s">
        <v>17</v>
      </c>
      <c r="F21" s="10" t="s">
        <v>18</v>
      </c>
    </row>
    <row r="22" spans="1:10" s="7" customFormat="1" x14ac:dyDescent="0.2">
      <c r="A22" s="10"/>
      <c r="B22" s="152">
        <v>610</v>
      </c>
      <c r="C22" s="151"/>
      <c r="D22" s="153" t="s">
        <v>40</v>
      </c>
      <c r="E22" s="72">
        <v>42200</v>
      </c>
      <c r="F22" s="72">
        <v>43040.93</v>
      </c>
    </row>
    <row r="23" spans="1:10" s="7" customFormat="1" x14ac:dyDescent="0.2">
      <c r="A23" s="10"/>
      <c r="B23" s="152">
        <v>620</v>
      </c>
      <c r="C23" s="151"/>
      <c r="D23" s="153" t="s">
        <v>41</v>
      </c>
      <c r="E23" s="72">
        <v>14750</v>
      </c>
      <c r="F23" s="72">
        <v>15566.23</v>
      </c>
    </row>
    <row r="24" spans="1:10" s="7" customFormat="1" x14ac:dyDescent="0.2">
      <c r="A24" s="10"/>
      <c r="B24" s="152">
        <v>630</v>
      </c>
      <c r="C24" s="151"/>
      <c r="D24" s="153" t="s">
        <v>59</v>
      </c>
      <c r="E24" s="72">
        <f>SUM(E25:E31)</f>
        <v>6780</v>
      </c>
      <c r="F24" s="72">
        <f>SUM(F25:F32)</f>
        <v>5344.7699999999995</v>
      </c>
    </row>
    <row r="25" spans="1:10" x14ac:dyDescent="0.2">
      <c r="A25" s="15"/>
      <c r="B25" s="15">
        <v>632001</v>
      </c>
      <c r="C25" s="15"/>
      <c r="D25" s="15" t="s">
        <v>189</v>
      </c>
      <c r="E25" s="72">
        <v>350</v>
      </c>
      <c r="F25" s="72">
        <v>0</v>
      </c>
    </row>
    <row r="26" spans="1:10" x14ac:dyDescent="0.2">
      <c r="A26" s="15"/>
      <c r="B26" s="15">
        <v>632003</v>
      </c>
      <c r="C26" s="15"/>
      <c r="D26" s="15" t="s">
        <v>190</v>
      </c>
      <c r="E26" s="72">
        <v>530</v>
      </c>
      <c r="F26" s="72">
        <v>730.96</v>
      </c>
    </row>
    <row r="27" spans="1:10" x14ac:dyDescent="0.2">
      <c r="A27" s="15"/>
      <c r="B27" s="15">
        <v>633006</v>
      </c>
      <c r="C27" s="15"/>
      <c r="D27" s="15" t="s">
        <v>191</v>
      </c>
      <c r="E27" s="72">
        <v>600</v>
      </c>
      <c r="F27" s="72">
        <v>875.99</v>
      </c>
    </row>
    <row r="28" spans="1:10" x14ac:dyDescent="0.2">
      <c r="A28" s="15"/>
      <c r="B28" s="15">
        <v>635004</v>
      </c>
      <c r="C28" s="15"/>
      <c r="D28" s="15" t="s">
        <v>785</v>
      </c>
      <c r="E28" s="72">
        <v>0</v>
      </c>
      <c r="F28" s="72">
        <v>38.5</v>
      </c>
    </row>
    <row r="29" spans="1:10" x14ac:dyDescent="0.2">
      <c r="A29" s="15"/>
      <c r="B29" s="15">
        <v>636001</v>
      </c>
      <c r="C29" s="15"/>
      <c r="D29" s="15" t="s">
        <v>784</v>
      </c>
      <c r="E29" s="72">
        <v>1200</v>
      </c>
      <c r="F29" s="72">
        <v>900</v>
      </c>
    </row>
    <row r="30" spans="1:10" x14ac:dyDescent="0.2">
      <c r="A30" s="15"/>
      <c r="B30" s="15">
        <v>637014</v>
      </c>
      <c r="C30" s="15"/>
      <c r="D30" s="15" t="s">
        <v>192</v>
      </c>
      <c r="E30" s="72">
        <v>3400</v>
      </c>
      <c r="F30" s="72">
        <v>2096.1</v>
      </c>
    </row>
    <row r="31" spans="1:10" x14ac:dyDescent="0.2">
      <c r="A31" s="15"/>
      <c r="B31" s="15">
        <v>637016</v>
      </c>
      <c r="C31" s="15"/>
      <c r="D31" s="15" t="s">
        <v>193</v>
      </c>
      <c r="E31" s="72">
        <v>700</v>
      </c>
      <c r="F31" s="72">
        <v>538.94000000000005</v>
      </c>
    </row>
    <row r="32" spans="1:10" x14ac:dyDescent="0.2">
      <c r="A32" s="15"/>
      <c r="B32" s="15">
        <v>637027</v>
      </c>
      <c r="C32" s="15"/>
      <c r="D32" s="15" t="s">
        <v>394</v>
      </c>
      <c r="E32" s="72">
        <v>0</v>
      </c>
      <c r="F32" s="72">
        <v>164.28</v>
      </c>
    </row>
    <row r="33" spans="1:10" x14ac:dyDescent="0.2">
      <c r="A33" s="15"/>
      <c r="B33" s="15">
        <v>640</v>
      </c>
      <c r="C33" s="15"/>
      <c r="D33" s="15" t="s">
        <v>369</v>
      </c>
      <c r="E33" s="72">
        <f>SUM(E34:E35)</f>
        <v>1822</v>
      </c>
      <c r="F33" s="72">
        <f>SUM(F34:F35)</f>
        <v>1690.7</v>
      </c>
    </row>
    <row r="34" spans="1:10" x14ac:dyDescent="0.2">
      <c r="A34" s="15"/>
      <c r="B34" s="15">
        <v>642013</v>
      </c>
      <c r="C34" s="15"/>
      <c r="D34" s="15" t="s">
        <v>782</v>
      </c>
      <c r="E34" s="72">
        <v>1492</v>
      </c>
      <c r="F34" s="72">
        <v>1491.9</v>
      </c>
    </row>
    <row r="35" spans="1:10" ht="13.5" thickBot="1" x14ac:dyDescent="0.25">
      <c r="A35" s="15"/>
      <c r="B35" s="15">
        <v>642015</v>
      </c>
      <c r="C35" s="15"/>
      <c r="D35" s="15" t="s">
        <v>783</v>
      </c>
      <c r="E35" s="72">
        <v>330</v>
      </c>
      <c r="F35" s="72">
        <v>198.8</v>
      </c>
    </row>
    <row r="36" spans="1:10" ht="13.5" thickBot="1" x14ac:dyDescent="0.25">
      <c r="A36" s="64" t="s">
        <v>19</v>
      </c>
      <c r="B36" s="65"/>
      <c r="C36" s="65"/>
      <c r="D36" s="65"/>
      <c r="E36" s="154">
        <f>E22+E23+E24+E33</f>
        <v>65552</v>
      </c>
      <c r="F36" s="154">
        <f>F22+F23+F24+F33</f>
        <v>65642.63</v>
      </c>
    </row>
    <row r="37" spans="1:10" ht="13.5" thickBot="1" x14ac:dyDescent="0.25">
      <c r="A37" s="64" t="s">
        <v>20</v>
      </c>
      <c r="B37" s="65"/>
      <c r="C37" s="65"/>
      <c r="D37" s="65"/>
      <c r="E37" s="154"/>
      <c r="F37" s="155"/>
    </row>
    <row r="38" spans="1:10" ht="13.5" thickBot="1" x14ac:dyDescent="0.25">
      <c r="A38" s="66" t="s">
        <v>21</v>
      </c>
      <c r="B38" s="65"/>
      <c r="C38" s="65"/>
      <c r="D38" s="65"/>
      <c r="E38" s="156">
        <f>E36</f>
        <v>65552</v>
      </c>
      <c r="F38" s="157">
        <f>F36</f>
        <v>65642.63</v>
      </c>
    </row>
    <row r="42" spans="1:10" ht="15.75" x14ac:dyDescent="0.25">
      <c r="A42" s="56" t="s">
        <v>26</v>
      </c>
      <c r="B42" s="57"/>
      <c r="C42" s="57"/>
      <c r="D42" s="57"/>
      <c r="E42" s="57"/>
      <c r="F42" s="57"/>
      <c r="G42" s="57"/>
      <c r="H42" s="80"/>
      <c r="I42" s="80"/>
      <c r="J42" s="80"/>
    </row>
    <row r="43" spans="1:10" x14ac:dyDescent="0.2">
      <c r="A43" s="18"/>
    </row>
    <row r="44" spans="1:10" ht="21.75" customHeight="1" x14ac:dyDescent="0.2">
      <c r="A44" s="491" t="s">
        <v>27</v>
      </c>
      <c r="B44" s="491"/>
      <c r="C44" s="491"/>
      <c r="D44" s="325" t="s">
        <v>28</v>
      </c>
      <c r="E44" s="19" t="s">
        <v>74</v>
      </c>
      <c r="F44" s="19" t="s">
        <v>60</v>
      </c>
    </row>
    <row r="45" spans="1:10" ht="38.25" customHeight="1" x14ac:dyDescent="0.2">
      <c r="A45" s="479" t="s">
        <v>781</v>
      </c>
      <c r="B45" s="480"/>
      <c r="C45" s="480"/>
      <c r="D45" s="374" t="s">
        <v>776</v>
      </c>
      <c r="E45" s="334">
        <v>1</v>
      </c>
      <c r="F45" s="334">
        <v>1</v>
      </c>
    </row>
    <row r="46" spans="1:10" ht="21.75" customHeight="1" x14ac:dyDescent="0.2">
      <c r="A46" s="482"/>
      <c r="B46" s="483"/>
      <c r="C46" s="483"/>
      <c r="D46" s="337" t="s">
        <v>777</v>
      </c>
      <c r="E46" s="334">
        <v>2200</v>
      </c>
      <c r="F46" s="334">
        <v>2200</v>
      </c>
    </row>
    <row r="47" spans="1:10" ht="109.5" customHeight="1" x14ac:dyDescent="0.2">
      <c r="A47" s="485"/>
      <c r="B47" s="486"/>
      <c r="C47" s="486"/>
      <c r="D47" s="373" t="s">
        <v>778</v>
      </c>
      <c r="E47" s="376" t="s">
        <v>779</v>
      </c>
      <c r="F47" s="376" t="s">
        <v>780</v>
      </c>
    </row>
    <row r="48" spans="1:10" ht="12.75" customHeight="1" x14ac:dyDescent="0.2">
      <c r="E48" s="8"/>
      <c r="F48" s="8"/>
      <c r="G48" s="8"/>
    </row>
    <row r="49" spans="1:10" ht="18" customHeight="1" x14ac:dyDescent="0.2">
      <c r="A49" s="20" t="s">
        <v>32</v>
      </c>
      <c r="H49" s="90"/>
      <c r="I49" s="90"/>
      <c r="J49" s="90"/>
    </row>
    <row r="50" spans="1:10" ht="84" x14ac:dyDescent="0.2">
      <c r="A50" s="89" t="s">
        <v>62</v>
      </c>
      <c r="B50" s="488" t="s">
        <v>775</v>
      </c>
      <c r="C50" s="489"/>
      <c r="D50" s="489"/>
      <c r="E50" s="489"/>
      <c r="F50" s="490"/>
    </row>
    <row r="51" spans="1:10" ht="14.25" customHeight="1" x14ac:dyDescent="0.2"/>
    <row r="52" spans="1:10" ht="24" customHeight="1" x14ac:dyDescent="0.2">
      <c r="A52" s="89" t="s">
        <v>86</v>
      </c>
      <c r="B52" s="476" t="s">
        <v>98</v>
      </c>
      <c r="C52" s="477"/>
      <c r="D52" s="477"/>
      <c r="E52" s="477"/>
      <c r="F52" s="478"/>
    </row>
    <row r="53" spans="1:10" ht="48.75" customHeight="1" x14ac:dyDescent="0.2"/>
  </sheetData>
  <mergeCells count="14">
    <mergeCell ref="C12:D12"/>
    <mergeCell ref="D3:G3"/>
    <mergeCell ref="D4:G4"/>
    <mergeCell ref="C7:G7"/>
    <mergeCell ref="C9:G9"/>
    <mergeCell ref="C11:D11"/>
    <mergeCell ref="B50:F50"/>
    <mergeCell ref="B52:F52"/>
    <mergeCell ref="A45:C47"/>
    <mergeCell ref="C13:D13"/>
    <mergeCell ref="C14:D14"/>
    <mergeCell ref="C16:G16"/>
    <mergeCell ref="C17:G17"/>
    <mergeCell ref="A44:C44"/>
  </mergeCells>
  <pageMargins left="0.19685039370078741" right="0.19685039370078741" top="0.15748031496062992" bottom="0.19685039370078741" header="0.15748031496062992" footer="0.19685039370078741"/>
  <pageSetup paperSize="9" scale="88" orientation="portrait"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E1" workbookViewId="0">
      <selection activeCell="G11" sqref="G11:H11"/>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8" customWidth="1"/>
    <col min="7" max="7" width="7.140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26"/>
      <c r="J3" s="327"/>
      <c r="K3" s="34"/>
    </row>
    <row r="4" spans="1:11" ht="13.5" thickBot="1" x14ac:dyDescent="0.25">
      <c r="A4" s="31"/>
      <c r="B4" s="6"/>
      <c r="C4" s="6"/>
      <c r="D4" s="32"/>
      <c r="E4" s="40" t="s">
        <v>3</v>
      </c>
      <c r="F4" s="2"/>
      <c r="G4" s="110">
        <v>12</v>
      </c>
      <c r="H4" s="329" t="s">
        <v>124</v>
      </c>
      <c r="I4" s="323"/>
      <c r="J4" s="324"/>
      <c r="K4" s="32"/>
    </row>
    <row r="5" spans="1:11" ht="13.5" thickBot="1" x14ac:dyDescent="0.25">
      <c r="A5" s="31"/>
      <c r="B5" s="6"/>
      <c r="C5" s="6"/>
      <c r="D5" s="32"/>
      <c r="E5" s="41" t="s">
        <v>4</v>
      </c>
      <c r="F5" s="2"/>
      <c r="G5" s="161">
        <v>42655</v>
      </c>
      <c r="H5" s="303" t="s">
        <v>767</v>
      </c>
      <c r="I5" s="335"/>
      <c r="J5" s="34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138</v>
      </c>
      <c r="H7" s="515"/>
      <c r="I7" s="515"/>
      <c r="J7" s="324"/>
      <c r="K7" s="32"/>
    </row>
    <row r="8" spans="1:11" ht="13.5" thickBot="1" x14ac:dyDescent="0.25">
      <c r="A8" s="31"/>
      <c r="B8" s="6"/>
      <c r="C8" s="32"/>
      <c r="D8" s="32"/>
      <c r="E8" s="41" t="s">
        <v>36</v>
      </c>
      <c r="F8" s="2"/>
      <c r="G8" s="514" t="s">
        <v>87</v>
      </c>
      <c r="H8" s="515"/>
      <c r="I8" s="515"/>
      <c r="J8" s="324"/>
      <c r="K8" s="32"/>
    </row>
    <row r="9" spans="1:11" ht="13.5" thickBot="1" x14ac:dyDescent="0.25">
      <c r="A9" s="31"/>
      <c r="B9" s="6"/>
      <c r="C9" s="32"/>
      <c r="D9" s="32"/>
      <c r="E9" s="41" t="s">
        <v>6</v>
      </c>
      <c r="F9" s="2"/>
      <c r="G9" s="322" t="s">
        <v>139</v>
      </c>
      <c r="H9" s="323"/>
      <c r="I9" s="323"/>
      <c r="J9" s="324"/>
      <c r="K9" s="27"/>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8.9909999999999997</v>
      </c>
      <c r="H13" s="502"/>
      <c r="I13" s="2"/>
      <c r="J13" s="2"/>
    </row>
    <row r="14" spans="1:11" ht="13.5" thickBot="1" x14ac:dyDescent="0.25">
      <c r="A14" s="31"/>
      <c r="B14" s="6"/>
      <c r="C14" s="32"/>
      <c r="D14" s="32"/>
      <c r="E14" s="44" t="s">
        <v>9</v>
      </c>
      <c r="F14" s="2"/>
      <c r="G14" s="331"/>
      <c r="H14" s="332">
        <v>9.6560000000000006</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224</v>
      </c>
      <c r="H16" s="515"/>
      <c r="I16" s="323"/>
      <c r="J16" s="324"/>
      <c r="K16" s="27"/>
    </row>
    <row r="17" spans="1:11" ht="13.5" thickBot="1" x14ac:dyDescent="0.25">
      <c r="A17" s="31"/>
      <c r="B17" s="6"/>
      <c r="C17" s="32"/>
      <c r="D17" s="32"/>
      <c r="E17" s="41" t="s">
        <v>11</v>
      </c>
      <c r="F17" s="2"/>
      <c r="G17" s="322" t="s">
        <v>399</v>
      </c>
      <c r="H17" s="323"/>
      <c r="I17" s="323"/>
      <c r="J17" s="324"/>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f>
        <v>8991</v>
      </c>
      <c r="J22" s="67">
        <f>J23</f>
        <v>9656.36</v>
      </c>
    </row>
    <row r="23" spans="1:11" s="8" customFormat="1" ht="11.25" x14ac:dyDescent="0.2">
      <c r="E23" s="14"/>
      <c r="F23" s="14">
        <v>642026</v>
      </c>
      <c r="G23" s="14"/>
      <c r="H23" s="302" t="s">
        <v>587</v>
      </c>
      <c r="I23" s="68">
        <v>8991</v>
      </c>
      <c r="J23" s="68">
        <v>9656.36</v>
      </c>
    </row>
    <row r="24" spans="1:11" s="8" customFormat="1" ht="12" thickBot="1" x14ac:dyDescent="0.25">
      <c r="E24" s="15"/>
      <c r="F24" s="15"/>
      <c r="G24" s="15"/>
      <c r="H24" s="15"/>
      <c r="I24" s="72"/>
      <c r="J24" s="72"/>
    </row>
    <row r="25" spans="1:11" s="8" customFormat="1" ht="12" thickBot="1" x14ac:dyDescent="0.25">
      <c r="E25" s="11" t="s">
        <v>20</v>
      </c>
      <c r="F25" s="12"/>
      <c r="G25" s="12"/>
      <c r="H25" s="12"/>
      <c r="I25" s="12"/>
      <c r="J25" s="13"/>
    </row>
    <row r="26" spans="1:11" s="8" customFormat="1" ht="12" thickBot="1" x14ac:dyDescent="0.25">
      <c r="E26" s="14"/>
      <c r="F26" s="14"/>
      <c r="G26" s="14"/>
      <c r="H26" s="14"/>
      <c r="I26" s="14"/>
      <c r="J26" s="14"/>
    </row>
    <row r="27" spans="1:11" s="8" customFormat="1" ht="12" thickBot="1" x14ac:dyDescent="0.25">
      <c r="E27" s="17" t="s">
        <v>21</v>
      </c>
      <c r="F27" s="12"/>
      <c r="G27" s="12"/>
      <c r="H27" s="12"/>
      <c r="I27" s="195">
        <f>I22</f>
        <v>8991</v>
      </c>
      <c r="J27" s="196">
        <f>J22</f>
        <v>9656.36</v>
      </c>
    </row>
    <row r="28" spans="1:11" s="8" customFormat="1" ht="11.25" x14ac:dyDescent="0.2"/>
    <row r="29" spans="1:11" s="8" customFormat="1" x14ac:dyDescent="0.2">
      <c r="A29"/>
      <c r="B29"/>
      <c r="C29"/>
      <c r="D29"/>
      <c r="E29"/>
      <c r="F29"/>
      <c r="G29"/>
      <c r="H29"/>
      <c r="I29"/>
      <c r="J29"/>
      <c r="K29"/>
    </row>
    <row r="30" spans="1:11" ht="15.75" x14ac:dyDescent="0.25">
      <c r="A30" s="499" t="s">
        <v>26</v>
      </c>
      <c r="B30" s="499"/>
      <c r="C30" s="499"/>
      <c r="D30" s="499"/>
      <c r="E30" s="499"/>
      <c r="F30" s="499"/>
      <c r="G30" s="499"/>
      <c r="H30" s="499"/>
      <c r="I30" s="499"/>
      <c r="J30" s="499"/>
    </row>
    <row r="31" spans="1:11" ht="5.25" customHeight="1" x14ac:dyDescent="0.2">
      <c r="A31" s="18"/>
    </row>
    <row r="32" spans="1:11" ht="22.5" x14ac:dyDescent="0.2">
      <c r="A32" s="8"/>
      <c r="B32" s="8"/>
      <c r="C32" s="8"/>
      <c r="D32" s="8"/>
      <c r="E32" s="574" t="s">
        <v>27</v>
      </c>
      <c r="F32" s="575"/>
      <c r="G32" s="576"/>
      <c r="H32" s="333" t="s">
        <v>28</v>
      </c>
      <c r="I32" s="333" t="s">
        <v>29</v>
      </c>
      <c r="J32" s="339" t="s">
        <v>229</v>
      </c>
      <c r="K32" s="47"/>
    </row>
    <row r="33" spans="1:12" ht="55.5" customHeight="1" x14ac:dyDescent="0.2">
      <c r="A33" s="8"/>
      <c r="B33" s="8"/>
      <c r="C33" s="8"/>
      <c r="D33" s="8"/>
      <c r="E33" s="698" t="s">
        <v>768</v>
      </c>
      <c r="F33" s="698"/>
      <c r="G33" s="698"/>
      <c r="H33" s="142" t="s">
        <v>769</v>
      </c>
      <c r="I33" s="147">
        <v>12</v>
      </c>
      <c r="J33" s="147">
        <v>21</v>
      </c>
      <c r="K33" s="47"/>
    </row>
    <row r="34" spans="1:12" ht="13.5" thickBot="1" x14ac:dyDescent="0.25">
      <c r="E34" s="20" t="s">
        <v>32</v>
      </c>
    </row>
    <row r="35" spans="1:12" ht="62.25" customHeight="1" thickBot="1" x14ac:dyDescent="0.25">
      <c r="E35" s="503" t="s">
        <v>33</v>
      </c>
      <c r="F35" s="504"/>
      <c r="G35" s="505"/>
      <c r="H35" s="578" t="s">
        <v>770</v>
      </c>
      <c r="I35" s="579"/>
      <c r="J35" s="580"/>
      <c r="K35" s="113"/>
      <c r="L35" s="113"/>
    </row>
    <row r="36" spans="1:12" ht="19.5" customHeight="1" thickBot="1" x14ac:dyDescent="0.25">
      <c r="E36" s="507" t="s">
        <v>34</v>
      </c>
      <c r="F36" s="508"/>
      <c r="G36" s="509"/>
      <c r="H36" s="539" t="s">
        <v>63</v>
      </c>
      <c r="I36" s="540"/>
      <c r="J36" s="541"/>
      <c r="K36" s="78"/>
    </row>
    <row r="37" spans="1:12" x14ac:dyDescent="0.2">
      <c r="E37" s="513"/>
      <c r="F37" s="513"/>
      <c r="G37" s="513"/>
      <c r="H37" s="513"/>
      <c r="I37" s="513"/>
      <c r="J37" s="513"/>
    </row>
    <row r="38" spans="1:12" ht="51" customHeight="1" x14ac:dyDescent="0.2"/>
  </sheetData>
  <mergeCells count="16">
    <mergeCell ref="G13:H13"/>
    <mergeCell ref="A1:J1"/>
    <mergeCell ref="G7:I7"/>
    <mergeCell ref="G8:I8"/>
    <mergeCell ref="G11:H11"/>
    <mergeCell ref="G12:H12"/>
    <mergeCell ref="G16:H16"/>
    <mergeCell ref="A19:J19"/>
    <mergeCell ref="A30:J30"/>
    <mergeCell ref="E32:G32"/>
    <mergeCell ref="E33:G33"/>
    <mergeCell ref="E35:G35"/>
    <mergeCell ref="H35:J35"/>
    <mergeCell ref="E36:G36"/>
    <mergeCell ref="H36:J36"/>
    <mergeCell ref="E37:J37"/>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topLeftCell="E22" workbookViewId="0">
      <selection activeCell="J37" sqref="J37"/>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8.57031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26"/>
      <c r="J3" s="327"/>
      <c r="K3" s="34"/>
    </row>
    <row r="4" spans="1:11" ht="13.5" thickBot="1" x14ac:dyDescent="0.25">
      <c r="A4" s="31"/>
      <c r="B4" s="6"/>
      <c r="C4" s="6"/>
      <c r="D4" s="32"/>
      <c r="E4" s="40" t="s">
        <v>3</v>
      </c>
      <c r="F4" s="2"/>
      <c r="G4" s="110">
        <v>13</v>
      </c>
      <c r="H4" s="329" t="s">
        <v>113</v>
      </c>
      <c r="I4" s="323"/>
      <c r="J4" s="324"/>
      <c r="K4" s="32"/>
    </row>
    <row r="5" spans="1:11" ht="13.5" thickBot="1" x14ac:dyDescent="0.25">
      <c r="A5" s="31"/>
      <c r="B5" s="6"/>
      <c r="C5" s="6"/>
      <c r="D5" s="32"/>
      <c r="E5" s="41" t="s">
        <v>4</v>
      </c>
      <c r="F5" s="2"/>
      <c r="G5" s="161">
        <v>42382</v>
      </c>
      <c r="H5" s="111" t="s">
        <v>798</v>
      </c>
      <c r="I5" s="335"/>
      <c r="J5" s="34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176</v>
      </c>
      <c r="H7" s="515"/>
      <c r="I7" s="515"/>
      <c r="J7" s="324"/>
      <c r="K7" s="32"/>
    </row>
    <row r="8" spans="1:11" ht="13.5" thickBot="1" x14ac:dyDescent="0.25">
      <c r="A8" s="31"/>
      <c r="B8" s="6"/>
      <c r="C8" s="32"/>
      <c r="D8" s="32"/>
      <c r="E8" s="41" t="s">
        <v>36</v>
      </c>
      <c r="F8" s="2"/>
      <c r="G8" s="514" t="s">
        <v>87</v>
      </c>
      <c r="H8" s="515"/>
      <c r="I8" s="515"/>
      <c r="J8" s="324"/>
      <c r="K8" s="32"/>
    </row>
    <row r="9" spans="1:11" ht="13.5" thickBot="1" x14ac:dyDescent="0.25">
      <c r="A9" s="31"/>
      <c r="B9" s="6"/>
      <c r="C9" s="32"/>
      <c r="D9" s="32"/>
      <c r="E9" s="41" t="s">
        <v>6</v>
      </c>
      <c r="F9" s="2"/>
      <c r="G9" s="514" t="s">
        <v>794</v>
      </c>
      <c r="H9" s="515"/>
      <c r="I9" s="515"/>
      <c r="J9" s="324"/>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419.88</v>
      </c>
      <c r="H12" s="502"/>
      <c r="I12" s="2"/>
      <c r="J12" s="2"/>
    </row>
    <row r="13" spans="1:11" ht="13.5" thickBot="1" x14ac:dyDescent="0.25">
      <c r="A13" s="31"/>
      <c r="B13" s="6"/>
      <c r="C13" s="32"/>
      <c r="D13" s="32"/>
      <c r="E13" s="43" t="s">
        <v>8</v>
      </c>
      <c r="F13" s="2"/>
      <c r="G13" s="501">
        <v>457.30599999999998</v>
      </c>
      <c r="H13" s="502"/>
      <c r="I13" s="2"/>
      <c r="J13" s="2"/>
    </row>
    <row r="14" spans="1:11" ht="13.5" thickBot="1" x14ac:dyDescent="0.25">
      <c r="A14" s="31"/>
      <c r="B14" s="6"/>
      <c r="C14" s="32"/>
      <c r="D14" s="32"/>
      <c r="E14" s="44" t="s">
        <v>9</v>
      </c>
      <c r="F14" s="2"/>
      <c r="G14" s="331"/>
      <c r="H14" s="332">
        <v>506.24400000000003</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322" t="s">
        <v>378</v>
      </c>
      <c r="H16" s="323"/>
      <c r="I16" s="323"/>
      <c r="J16" s="324"/>
      <c r="K16" s="27"/>
    </row>
    <row r="17" spans="1:11" ht="13.5" thickBot="1" x14ac:dyDescent="0.25">
      <c r="A17" s="31"/>
      <c r="B17" s="6"/>
      <c r="C17" s="32"/>
      <c r="D17" s="32"/>
      <c r="E17" s="41" t="s">
        <v>11</v>
      </c>
      <c r="F17" s="2"/>
      <c r="G17" s="322" t="s">
        <v>379</v>
      </c>
      <c r="H17" s="323"/>
      <c r="I17" s="323"/>
      <c r="J17" s="324"/>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I23+I24+I25+I26</f>
        <v>434842</v>
      </c>
      <c r="J22" s="67">
        <f>J23+J24+J25+J26</f>
        <v>483779.70999999996</v>
      </c>
    </row>
    <row r="23" spans="1:11" s="8" customFormat="1" ht="11.25" x14ac:dyDescent="0.2">
      <c r="E23" s="14"/>
      <c r="F23" s="14">
        <v>610</v>
      </c>
      <c r="G23" s="14"/>
      <c r="H23" s="14" t="s">
        <v>40</v>
      </c>
      <c r="I23" s="68">
        <v>225660</v>
      </c>
      <c r="J23" s="68">
        <v>224876.58</v>
      </c>
    </row>
    <row r="24" spans="1:11" s="8" customFormat="1" ht="11.25" x14ac:dyDescent="0.2">
      <c r="E24" s="15"/>
      <c r="F24" s="15">
        <v>620</v>
      </c>
      <c r="G24" s="15"/>
      <c r="H24" s="15" t="s">
        <v>41</v>
      </c>
      <c r="I24" s="72">
        <v>78870</v>
      </c>
      <c r="J24" s="72">
        <v>77888.009999999995</v>
      </c>
    </row>
    <row r="25" spans="1:11" s="8" customFormat="1" ht="11.25" x14ac:dyDescent="0.2">
      <c r="E25" s="15"/>
      <c r="F25" s="15">
        <v>630</v>
      </c>
      <c r="G25" s="15"/>
      <c r="H25" s="15" t="s">
        <v>59</v>
      </c>
      <c r="I25" s="72">
        <v>129312</v>
      </c>
      <c r="J25" s="72">
        <v>150516.64000000001</v>
      </c>
    </row>
    <row r="26" spans="1:11" s="8" customFormat="1" ht="12" thickBot="1" x14ac:dyDescent="0.25">
      <c r="E26" s="15"/>
      <c r="F26" s="15">
        <v>642</v>
      </c>
      <c r="G26" s="15"/>
      <c r="H26" s="15" t="s">
        <v>46</v>
      </c>
      <c r="I26" s="72">
        <v>1000</v>
      </c>
      <c r="J26" s="72">
        <v>30498.48</v>
      </c>
    </row>
    <row r="27" spans="1:11" s="8" customFormat="1" ht="12" thickBot="1" x14ac:dyDescent="0.25">
      <c r="E27" s="11" t="s">
        <v>20</v>
      </c>
      <c r="F27" s="12"/>
      <c r="G27" s="12"/>
      <c r="H27" s="12"/>
      <c r="I27" s="67">
        <f>SUM(I28:I29)</f>
        <v>22464</v>
      </c>
      <c r="J27" s="67">
        <f>SUM(J28:J29)</f>
        <v>22464.05</v>
      </c>
    </row>
    <row r="28" spans="1:11" s="8" customFormat="1" ht="11.25" x14ac:dyDescent="0.2">
      <c r="E28" s="347"/>
      <c r="F28" s="348">
        <v>712</v>
      </c>
      <c r="G28" s="348"/>
      <c r="H28" s="348" t="s">
        <v>799</v>
      </c>
      <c r="I28" s="72">
        <v>22200</v>
      </c>
      <c r="J28" s="72">
        <v>22200</v>
      </c>
    </row>
    <row r="29" spans="1:11" s="8" customFormat="1" ht="12" thickBot="1" x14ac:dyDescent="0.25">
      <c r="E29" s="14"/>
      <c r="F29" s="14">
        <v>713</v>
      </c>
      <c r="G29" s="14"/>
      <c r="H29" s="14" t="s">
        <v>800</v>
      </c>
      <c r="I29" s="72">
        <v>264</v>
      </c>
      <c r="J29" s="72">
        <v>264.05</v>
      </c>
    </row>
    <row r="30" spans="1:11" s="8" customFormat="1" ht="12" thickBot="1" x14ac:dyDescent="0.25">
      <c r="E30" s="17" t="s">
        <v>21</v>
      </c>
      <c r="F30" s="12"/>
      <c r="G30" s="12"/>
      <c r="H30" s="12"/>
      <c r="I30" s="67">
        <f>I22+I27</f>
        <v>457306</v>
      </c>
      <c r="J30" s="67">
        <f>J22+J27</f>
        <v>506243.75999999995</v>
      </c>
    </row>
    <row r="31" spans="1:11" s="8" customFormat="1" ht="11.25" x14ac:dyDescent="0.2"/>
    <row r="32" spans="1:11" s="8" customFormat="1" x14ac:dyDescent="0.2">
      <c r="A32"/>
      <c r="B32"/>
      <c r="C32"/>
      <c r="D32"/>
      <c r="E32"/>
      <c r="F32"/>
      <c r="G32"/>
      <c r="H32"/>
      <c r="I32"/>
      <c r="J32"/>
      <c r="K32"/>
    </row>
    <row r="33" spans="1:12" ht="15.75" x14ac:dyDescent="0.25">
      <c r="A33" s="499" t="s">
        <v>26</v>
      </c>
      <c r="B33" s="499"/>
      <c r="C33" s="499"/>
      <c r="D33" s="499"/>
      <c r="E33" s="499"/>
      <c r="F33" s="499"/>
      <c r="G33" s="499"/>
      <c r="H33" s="499"/>
      <c r="I33" s="499"/>
      <c r="J33" s="499"/>
    </row>
    <row r="34" spans="1:12" ht="5.25" customHeight="1" x14ac:dyDescent="0.2">
      <c r="A34" s="18"/>
    </row>
    <row r="35" spans="1:12" ht="22.5" x14ac:dyDescent="0.2">
      <c r="A35" s="8"/>
      <c r="B35" s="8"/>
      <c r="C35" s="8"/>
      <c r="D35" s="8"/>
      <c r="E35" s="574" t="s">
        <v>27</v>
      </c>
      <c r="F35" s="575"/>
      <c r="G35" s="576"/>
      <c r="H35" s="333" t="s">
        <v>28</v>
      </c>
      <c r="I35" s="333" t="s">
        <v>29</v>
      </c>
      <c r="J35" s="339" t="s">
        <v>229</v>
      </c>
      <c r="K35" s="47"/>
    </row>
    <row r="36" spans="1:12" ht="55.5" customHeight="1" x14ac:dyDescent="0.2">
      <c r="A36" s="8"/>
      <c r="B36" s="8"/>
      <c r="C36" s="8"/>
      <c r="D36" s="8"/>
      <c r="E36" s="498" t="s">
        <v>801</v>
      </c>
      <c r="F36" s="498"/>
      <c r="G36" s="498"/>
      <c r="H36" s="334" t="s">
        <v>802</v>
      </c>
      <c r="I36" s="116">
        <v>0</v>
      </c>
      <c r="J36" s="116">
        <v>0</v>
      </c>
      <c r="K36" s="47"/>
    </row>
    <row r="37" spans="1:12" ht="13.5" thickBot="1" x14ac:dyDescent="0.25">
      <c r="E37" s="20" t="s">
        <v>32</v>
      </c>
    </row>
    <row r="38" spans="1:12" ht="62.25" customHeight="1" thickBot="1" x14ac:dyDescent="0.25">
      <c r="E38" s="503" t="s">
        <v>33</v>
      </c>
      <c r="F38" s="504"/>
      <c r="G38" s="505"/>
      <c r="H38" s="578" t="s">
        <v>795</v>
      </c>
      <c r="I38" s="579"/>
      <c r="J38" s="580"/>
      <c r="K38" s="113"/>
      <c r="L38" s="113"/>
    </row>
    <row r="39" spans="1:12" ht="19.5" customHeight="1" thickBot="1" x14ac:dyDescent="0.25">
      <c r="E39" s="507" t="s">
        <v>34</v>
      </c>
      <c r="F39" s="508"/>
      <c r="G39" s="509"/>
      <c r="H39" s="539" t="s">
        <v>63</v>
      </c>
      <c r="I39" s="540"/>
      <c r="J39" s="541"/>
      <c r="K39" s="78"/>
    </row>
    <row r="40" spans="1:12" x14ac:dyDescent="0.2">
      <c r="E40" s="513"/>
      <c r="F40" s="513"/>
      <c r="G40" s="513"/>
      <c r="H40" s="513"/>
      <c r="I40" s="513"/>
      <c r="J40" s="513"/>
    </row>
    <row r="41" spans="1:12" ht="51" customHeight="1" x14ac:dyDescent="0.2"/>
  </sheetData>
  <mergeCells count="16">
    <mergeCell ref="G12:H12"/>
    <mergeCell ref="A1:J1"/>
    <mergeCell ref="G7:I7"/>
    <mergeCell ref="G8:I8"/>
    <mergeCell ref="G9:I9"/>
    <mergeCell ref="G11:H11"/>
    <mergeCell ref="E40:J40"/>
    <mergeCell ref="G13:H13"/>
    <mergeCell ref="A19:J19"/>
    <mergeCell ref="A33:J33"/>
    <mergeCell ref="E35:G35"/>
    <mergeCell ref="E36:G36"/>
    <mergeCell ref="E38:G38"/>
    <mergeCell ref="H38:J38"/>
    <mergeCell ref="E39:G39"/>
    <mergeCell ref="H39:J39"/>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topLeftCell="E1" workbookViewId="0">
      <selection activeCell="G5" sqref="G5"/>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11.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59"/>
      <c r="J3" s="61"/>
      <c r="K3" s="34"/>
    </row>
    <row r="4" spans="1:11" ht="13.5" thickBot="1" x14ac:dyDescent="0.25">
      <c r="A4" s="31"/>
      <c r="B4" s="6"/>
      <c r="C4" s="6"/>
      <c r="D4" s="32"/>
      <c r="E4" s="40" t="s">
        <v>3</v>
      </c>
      <c r="F4" s="2"/>
      <c r="G4" s="110">
        <v>13</v>
      </c>
      <c r="H4" s="60" t="s">
        <v>113</v>
      </c>
      <c r="I4" s="60"/>
      <c r="J4" s="63"/>
      <c r="K4" s="32"/>
    </row>
    <row r="5" spans="1:11" ht="13.5" thickBot="1" x14ac:dyDescent="0.25">
      <c r="A5" s="31"/>
      <c r="B5" s="6"/>
      <c r="C5" s="6"/>
      <c r="D5" s="32"/>
      <c r="E5" s="41" t="s">
        <v>4</v>
      </c>
      <c r="F5" s="2"/>
      <c r="G5" s="161" t="s">
        <v>112</v>
      </c>
      <c r="H5" s="111" t="s">
        <v>114</v>
      </c>
      <c r="I5" s="69"/>
      <c r="J5" s="10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114</v>
      </c>
      <c r="H7" s="515"/>
      <c r="I7" s="515"/>
      <c r="J7" s="63"/>
      <c r="K7" s="32"/>
    </row>
    <row r="8" spans="1:11" ht="13.5" thickBot="1" x14ac:dyDescent="0.25">
      <c r="A8" s="31"/>
      <c r="B8" s="6"/>
      <c r="C8" s="32"/>
      <c r="D8" s="32"/>
      <c r="E8" s="41" t="s">
        <v>36</v>
      </c>
      <c r="F8" s="2"/>
      <c r="G8" s="514" t="s">
        <v>87</v>
      </c>
      <c r="H8" s="515"/>
      <c r="I8" s="515"/>
      <c r="J8" s="63"/>
      <c r="K8" s="32"/>
    </row>
    <row r="9" spans="1:11" ht="13.5" thickBot="1" x14ac:dyDescent="0.25">
      <c r="A9" s="31"/>
      <c r="B9" s="6"/>
      <c r="C9" s="32"/>
      <c r="D9" s="32"/>
      <c r="E9" s="41" t="s">
        <v>6</v>
      </c>
      <c r="F9" s="2"/>
      <c r="G9" s="514" t="s">
        <v>115</v>
      </c>
      <c r="H9" s="515"/>
      <c r="I9" s="515"/>
      <c r="J9" s="63"/>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83.31</v>
      </c>
      <c r="H12" s="502"/>
      <c r="I12" s="2"/>
      <c r="J12" s="2"/>
    </row>
    <row r="13" spans="1:11" ht="13.5" thickBot="1" x14ac:dyDescent="0.25">
      <c r="A13" s="31"/>
      <c r="B13" s="6"/>
      <c r="C13" s="32"/>
      <c r="D13" s="32"/>
      <c r="E13" s="43" t="s">
        <v>8</v>
      </c>
      <c r="F13" s="2"/>
      <c r="G13" s="501">
        <v>77.965999999999994</v>
      </c>
      <c r="H13" s="502"/>
      <c r="I13" s="2"/>
      <c r="J13" s="2"/>
    </row>
    <row r="14" spans="1:11" ht="13.5" thickBot="1" x14ac:dyDescent="0.25">
      <c r="A14" s="31"/>
      <c r="B14" s="6"/>
      <c r="C14" s="32"/>
      <c r="D14" s="32"/>
      <c r="E14" s="44" t="s">
        <v>9</v>
      </c>
      <c r="F14" s="2"/>
      <c r="G14" s="70"/>
      <c r="H14" s="71">
        <v>75.960999999999999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102</v>
      </c>
      <c r="H16" s="515"/>
      <c r="I16" s="60"/>
      <c r="J16" s="63"/>
      <c r="K16" s="27"/>
    </row>
    <row r="17" spans="1:11" ht="13.5" thickBot="1" x14ac:dyDescent="0.25">
      <c r="A17" s="31"/>
      <c r="B17" s="6"/>
      <c r="C17" s="32"/>
      <c r="D17" s="32"/>
      <c r="E17" s="41" t="s">
        <v>11</v>
      </c>
      <c r="F17" s="2"/>
      <c r="G17" s="514" t="s">
        <v>64</v>
      </c>
      <c r="H17" s="515"/>
      <c r="I17" s="60"/>
      <c r="J17" s="63"/>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I23+I24+I25+I26</f>
        <v>77966</v>
      </c>
      <c r="J22" s="67">
        <f>J23+J24+J25+J26</f>
        <v>75960.75</v>
      </c>
    </row>
    <row r="23" spans="1:11" s="8" customFormat="1" ht="11.25" x14ac:dyDescent="0.2">
      <c r="E23" s="14"/>
      <c r="F23" s="14">
        <v>610</v>
      </c>
      <c r="G23" s="14"/>
      <c r="H23" s="14" t="s">
        <v>40</v>
      </c>
      <c r="I23" s="68">
        <v>52701</v>
      </c>
      <c r="J23" s="68">
        <v>51298.29</v>
      </c>
    </row>
    <row r="24" spans="1:11" s="8" customFormat="1" ht="11.25" x14ac:dyDescent="0.2">
      <c r="E24" s="15"/>
      <c r="F24" s="15">
        <v>620</v>
      </c>
      <c r="G24" s="15"/>
      <c r="H24" s="15" t="s">
        <v>41</v>
      </c>
      <c r="I24" s="72">
        <v>18415</v>
      </c>
      <c r="J24" s="72">
        <v>17919.580000000002</v>
      </c>
    </row>
    <row r="25" spans="1:11" s="8" customFormat="1" ht="11.25" x14ac:dyDescent="0.2">
      <c r="E25" s="15"/>
      <c r="F25" s="15"/>
      <c r="G25" s="15"/>
      <c r="H25" s="15" t="s">
        <v>59</v>
      </c>
      <c r="I25" s="72">
        <v>6050</v>
      </c>
      <c r="J25" s="72">
        <v>6657</v>
      </c>
    </row>
    <row r="26" spans="1:11" s="8" customFormat="1" ht="12" thickBot="1" x14ac:dyDescent="0.25">
      <c r="E26" s="15"/>
      <c r="F26" s="15">
        <v>642</v>
      </c>
      <c r="G26" s="15"/>
      <c r="H26" s="15" t="s">
        <v>46</v>
      </c>
      <c r="I26" s="72">
        <v>800</v>
      </c>
      <c r="J26" s="72">
        <v>85.88</v>
      </c>
    </row>
    <row r="27" spans="1:11" s="8" customFormat="1" ht="12" thickBot="1" x14ac:dyDescent="0.25">
      <c r="E27" s="11" t="s">
        <v>20</v>
      </c>
      <c r="F27" s="12"/>
      <c r="G27" s="12"/>
      <c r="H27" s="12"/>
      <c r="I27" s="12"/>
      <c r="J27" s="13"/>
    </row>
    <row r="28" spans="1:11" s="8" customFormat="1" ht="12" thickBot="1" x14ac:dyDescent="0.25">
      <c r="E28" s="14"/>
      <c r="F28" s="14"/>
      <c r="G28" s="14"/>
      <c r="H28" s="14"/>
      <c r="I28" s="14"/>
      <c r="J28" s="14"/>
    </row>
    <row r="29" spans="1:11" s="8" customFormat="1" ht="12" thickBot="1" x14ac:dyDescent="0.25">
      <c r="E29" s="17" t="s">
        <v>21</v>
      </c>
      <c r="F29" s="12"/>
      <c r="G29" s="12"/>
      <c r="H29" s="12"/>
      <c r="I29" s="67">
        <f>I22</f>
        <v>77966</v>
      </c>
      <c r="J29" s="114">
        <f>J22</f>
        <v>75960.75</v>
      </c>
    </row>
    <row r="30" spans="1:11" s="8" customFormat="1" ht="11.25" x14ac:dyDescent="0.2"/>
    <row r="31" spans="1:11" s="8" customFormat="1" x14ac:dyDescent="0.2">
      <c r="A31"/>
      <c r="B31"/>
      <c r="C31"/>
      <c r="D31"/>
      <c r="E31"/>
      <c r="F31"/>
      <c r="G31"/>
      <c r="H31"/>
      <c r="I31"/>
      <c r="J31"/>
      <c r="K31"/>
    </row>
    <row r="32" spans="1:11" ht="15.75" x14ac:dyDescent="0.25">
      <c r="A32" s="499" t="s">
        <v>26</v>
      </c>
      <c r="B32" s="499"/>
      <c r="C32" s="499"/>
      <c r="D32" s="499"/>
      <c r="E32" s="499"/>
      <c r="F32" s="499"/>
      <c r="G32" s="499"/>
      <c r="H32" s="499"/>
      <c r="I32" s="499"/>
      <c r="J32" s="499"/>
    </row>
    <row r="33" spans="1:12" ht="5.25" customHeight="1" x14ac:dyDescent="0.2">
      <c r="A33" s="18"/>
    </row>
    <row r="34" spans="1:12" ht="22.5" x14ac:dyDescent="0.2">
      <c r="A34" s="8"/>
      <c r="B34" s="8"/>
      <c r="C34" s="8"/>
      <c r="D34" s="8"/>
      <c r="E34" s="574" t="s">
        <v>27</v>
      </c>
      <c r="F34" s="575"/>
      <c r="G34" s="576"/>
      <c r="H34" s="52" t="s">
        <v>28</v>
      </c>
      <c r="I34" s="52" t="s">
        <v>29</v>
      </c>
      <c r="J34" s="54" t="s">
        <v>229</v>
      </c>
      <c r="K34" s="47"/>
    </row>
    <row r="35" spans="1:12" ht="55.5" customHeight="1" x14ac:dyDescent="0.2">
      <c r="A35" s="8"/>
      <c r="B35" s="8"/>
      <c r="C35" s="8"/>
      <c r="D35" s="8"/>
      <c r="E35" s="686" t="s">
        <v>116</v>
      </c>
      <c r="F35" s="687"/>
      <c r="G35" s="688"/>
      <c r="H35" s="50" t="s">
        <v>117</v>
      </c>
      <c r="I35" s="116" t="s">
        <v>119</v>
      </c>
      <c r="J35" s="75" t="s">
        <v>120</v>
      </c>
      <c r="K35" s="47"/>
    </row>
    <row r="36" spans="1:12" ht="45.75" customHeight="1" x14ac:dyDescent="0.2">
      <c r="A36" s="8"/>
      <c r="B36" s="8"/>
      <c r="C36" s="8"/>
      <c r="D36" s="8"/>
      <c r="E36" s="689"/>
      <c r="F36" s="690"/>
      <c r="G36" s="691"/>
      <c r="H36" s="167" t="s">
        <v>118</v>
      </c>
      <c r="I36" s="74" t="s">
        <v>121</v>
      </c>
      <c r="J36" s="75" t="s">
        <v>122</v>
      </c>
      <c r="K36" s="47"/>
    </row>
    <row r="37" spans="1:12" ht="13.5" thickBot="1" x14ac:dyDescent="0.25">
      <c r="E37" s="20" t="s">
        <v>32</v>
      </c>
    </row>
    <row r="38" spans="1:12" ht="62.25" customHeight="1" thickBot="1" x14ac:dyDescent="0.25">
      <c r="E38" s="503" t="s">
        <v>33</v>
      </c>
      <c r="F38" s="504"/>
      <c r="G38" s="505"/>
      <c r="H38" s="578" t="s">
        <v>123</v>
      </c>
      <c r="I38" s="579"/>
      <c r="J38" s="580"/>
      <c r="K38" s="113"/>
      <c r="L38" s="113"/>
    </row>
    <row r="39" spans="1:12" ht="19.5" customHeight="1" thickBot="1" x14ac:dyDescent="0.25">
      <c r="E39" s="507" t="s">
        <v>34</v>
      </c>
      <c r="F39" s="508"/>
      <c r="G39" s="509"/>
      <c r="H39" s="539" t="s">
        <v>63</v>
      </c>
      <c r="I39" s="540"/>
      <c r="J39" s="541"/>
      <c r="K39" s="78"/>
    </row>
    <row r="40" spans="1:12" x14ac:dyDescent="0.2">
      <c r="E40" s="513"/>
      <c r="F40" s="513"/>
      <c r="G40" s="513"/>
      <c r="H40" s="513"/>
      <c r="I40" s="513"/>
      <c r="J40" s="513"/>
    </row>
    <row r="41" spans="1:12" ht="51" customHeight="1" x14ac:dyDescent="0.2"/>
  </sheetData>
  <mergeCells count="18">
    <mergeCell ref="G12:H12"/>
    <mergeCell ref="A1:J1"/>
    <mergeCell ref="G7:I7"/>
    <mergeCell ref="G8:I8"/>
    <mergeCell ref="G9:I9"/>
    <mergeCell ref="G11:H11"/>
    <mergeCell ref="A32:J32"/>
    <mergeCell ref="G13:H13"/>
    <mergeCell ref="G16:H16"/>
    <mergeCell ref="G17:H17"/>
    <mergeCell ref="A19:J19"/>
    <mergeCell ref="E39:G39"/>
    <mergeCell ref="H39:J39"/>
    <mergeCell ref="E40:J40"/>
    <mergeCell ref="E35:G36"/>
    <mergeCell ref="E34:G34"/>
    <mergeCell ref="E38:G38"/>
    <mergeCell ref="H38:J38"/>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topLeftCell="E1" workbookViewId="0">
      <selection activeCell="H36" sqref="H36"/>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4.85546875" customWidth="1"/>
    <col min="7" max="7" width="8.57031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26"/>
      <c r="J3" s="327"/>
      <c r="K3" s="34"/>
    </row>
    <row r="4" spans="1:11" ht="13.5" thickBot="1" x14ac:dyDescent="0.25">
      <c r="A4" s="31"/>
      <c r="B4" s="6"/>
      <c r="C4" s="6"/>
      <c r="D4" s="32"/>
      <c r="E4" s="40" t="s">
        <v>3</v>
      </c>
      <c r="F4" s="2"/>
      <c r="G4" s="110">
        <v>13</v>
      </c>
      <c r="H4" s="323" t="s">
        <v>113</v>
      </c>
      <c r="I4" s="323"/>
      <c r="J4" s="324"/>
      <c r="K4" s="32"/>
    </row>
    <row r="5" spans="1:11" ht="13.5" thickBot="1" x14ac:dyDescent="0.25">
      <c r="A5" s="31"/>
      <c r="B5" s="6"/>
      <c r="C5" s="6"/>
      <c r="D5" s="32"/>
      <c r="E5" s="41" t="s">
        <v>4</v>
      </c>
      <c r="F5" s="2"/>
      <c r="G5" s="161">
        <v>42442</v>
      </c>
      <c r="H5" s="111" t="s">
        <v>793</v>
      </c>
      <c r="I5" s="335"/>
      <c r="J5" s="343"/>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176</v>
      </c>
      <c r="H7" s="515"/>
      <c r="I7" s="515"/>
      <c r="J7" s="324"/>
      <c r="K7" s="32"/>
    </row>
    <row r="8" spans="1:11" ht="13.5" thickBot="1" x14ac:dyDescent="0.25">
      <c r="A8" s="31"/>
      <c r="B8" s="6"/>
      <c r="C8" s="32"/>
      <c r="D8" s="32"/>
      <c r="E8" s="41" t="s">
        <v>36</v>
      </c>
      <c r="F8" s="2"/>
      <c r="G8" s="514" t="s">
        <v>87</v>
      </c>
      <c r="H8" s="515"/>
      <c r="I8" s="515"/>
      <c r="J8" s="324"/>
      <c r="K8" s="32"/>
    </row>
    <row r="9" spans="1:11" ht="13.5" thickBot="1" x14ac:dyDescent="0.25">
      <c r="A9" s="31"/>
      <c r="B9" s="6"/>
      <c r="C9" s="32"/>
      <c r="D9" s="32"/>
      <c r="E9" s="41" t="s">
        <v>6</v>
      </c>
      <c r="F9" s="2"/>
      <c r="G9" s="514" t="s">
        <v>794</v>
      </c>
      <c r="H9" s="515"/>
      <c r="I9" s="515"/>
      <c r="J9" s="324"/>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5.22</v>
      </c>
      <c r="H12" s="502"/>
      <c r="I12" s="2"/>
      <c r="J12" s="2"/>
    </row>
    <row r="13" spans="1:11" ht="13.5" thickBot="1" x14ac:dyDescent="0.25">
      <c r="A13" s="31"/>
      <c r="B13" s="6"/>
      <c r="C13" s="32"/>
      <c r="D13" s="32"/>
      <c r="E13" s="43" t="s">
        <v>8</v>
      </c>
      <c r="F13" s="2"/>
      <c r="G13" s="501">
        <v>161.696</v>
      </c>
      <c r="H13" s="502"/>
      <c r="I13" s="2"/>
      <c r="J13" s="2"/>
    </row>
    <row r="14" spans="1:11" ht="13.5" thickBot="1" x14ac:dyDescent="0.25">
      <c r="A14" s="31"/>
      <c r="B14" s="6"/>
      <c r="C14" s="32"/>
      <c r="D14" s="32"/>
      <c r="E14" s="44" t="s">
        <v>9</v>
      </c>
      <c r="F14" s="2"/>
      <c r="G14" s="331"/>
      <c r="H14" s="332">
        <v>164.458</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378</v>
      </c>
      <c r="H16" s="515"/>
      <c r="I16" s="323"/>
      <c r="J16" s="324"/>
      <c r="K16" s="27"/>
    </row>
    <row r="17" spans="1:11" ht="13.5" thickBot="1" x14ac:dyDescent="0.25">
      <c r="A17" s="31"/>
      <c r="B17" s="6"/>
      <c r="C17" s="32"/>
      <c r="D17" s="32"/>
      <c r="E17" s="41" t="s">
        <v>11</v>
      </c>
      <c r="F17" s="2"/>
      <c r="G17" s="514" t="s">
        <v>379</v>
      </c>
      <c r="H17" s="515"/>
      <c r="I17" s="323"/>
      <c r="J17" s="324"/>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67">
        <f>I23+I24+I25+I26</f>
        <v>161695</v>
      </c>
      <c r="J22" s="67">
        <f>J23+J24+J25+J26</f>
        <v>164458.64000000001</v>
      </c>
    </row>
    <row r="23" spans="1:11" s="8" customFormat="1" ht="11.25" x14ac:dyDescent="0.2">
      <c r="E23" s="14"/>
      <c r="F23" s="14">
        <v>610</v>
      </c>
      <c r="G23" s="14"/>
      <c r="H23" s="14" t="s">
        <v>40</v>
      </c>
      <c r="I23" s="68">
        <v>96603</v>
      </c>
      <c r="J23" s="68">
        <v>96971.96</v>
      </c>
    </row>
    <row r="24" spans="1:11" s="8" customFormat="1" ht="11.25" x14ac:dyDescent="0.2">
      <c r="E24" s="15"/>
      <c r="F24" s="15">
        <v>620</v>
      </c>
      <c r="G24" s="15"/>
      <c r="H24" s="15" t="s">
        <v>41</v>
      </c>
      <c r="I24" s="72">
        <v>36810</v>
      </c>
      <c r="J24" s="72">
        <v>37064.89</v>
      </c>
    </row>
    <row r="25" spans="1:11" s="8" customFormat="1" ht="11.25" x14ac:dyDescent="0.2">
      <c r="E25" s="15"/>
      <c r="F25" s="15"/>
      <c r="G25" s="15"/>
      <c r="H25" s="15" t="s">
        <v>59</v>
      </c>
      <c r="I25" s="72">
        <v>24607</v>
      </c>
      <c r="J25" s="72">
        <v>27429.07</v>
      </c>
    </row>
    <row r="26" spans="1:11" s="8" customFormat="1" ht="12" thickBot="1" x14ac:dyDescent="0.25">
      <c r="E26" s="15"/>
      <c r="F26" s="15">
        <v>642</v>
      </c>
      <c r="G26" s="15"/>
      <c r="H26" s="15" t="s">
        <v>46</v>
      </c>
      <c r="I26" s="72">
        <v>3675</v>
      </c>
      <c r="J26" s="72">
        <v>2992.72</v>
      </c>
    </row>
    <row r="27" spans="1:11" s="8" customFormat="1" ht="12" thickBot="1" x14ac:dyDescent="0.25">
      <c r="E27" s="11" t="s">
        <v>20</v>
      </c>
      <c r="F27" s="12"/>
      <c r="G27" s="12"/>
      <c r="H27" s="12"/>
      <c r="I27" s="12"/>
      <c r="J27" s="13"/>
    </row>
    <row r="28" spans="1:11" s="8" customFormat="1" ht="12" thickBot="1" x14ac:dyDescent="0.25">
      <c r="E28" s="14"/>
      <c r="F28" s="14"/>
      <c r="G28" s="14"/>
      <c r="H28" s="14"/>
      <c r="I28" s="14"/>
      <c r="J28" s="14"/>
    </row>
    <row r="29" spans="1:11" s="8" customFormat="1" ht="12" thickBot="1" x14ac:dyDescent="0.25">
      <c r="E29" s="17" t="s">
        <v>21</v>
      </c>
      <c r="F29" s="12"/>
      <c r="G29" s="12"/>
      <c r="H29" s="12"/>
      <c r="I29" s="67">
        <f>I22</f>
        <v>161695</v>
      </c>
      <c r="J29" s="114">
        <f>J22</f>
        <v>164458.64000000001</v>
      </c>
    </row>
    <row r="30" spans="1:11" s="8" customFormat="1" ht="11.25" x14ac:dyDescent="0.2"/>
    <row r="31" spans="1:11" s="8" customFormat="1" x14ac:dyDescent="0.2">
      <c r="A31"/>
      <c r="B31"/>
      <c r="C31"/>
      <c r="D31"/>
      <c r="E31"/>
      <c r="F31"/>
      <c r="G31"/>
      <c r="H31"/>
      <c r="I31"/>
      <c r="J31"/>
      <c r="K31"/>
    </row>
    <row r="32" spans="1:11" ht="15.75" x14ac:dyDescent="0.25">
      <c r="A32" s="499" t="s">
        <v>26</v>
      </c>
      <c r="B32" s="499"/>
      <c r="C32" s="499"/>
      <c r="D32" s="499"/>
      <c r="E32" s="499"/>
      <c r="F32" s="499"/>
      <c r="G32" s="499"/>
      <c r="H32" s="499"/>
      <c r="I32" s="499"/>
      <c r="J32" s="499"/>
    </row>
    <row r="33" spans="1:12" ht="5.25" customHeight="1" x14ac:dyDescent="0.2">
      <c r="A33" s="18"/>
    </row>
    <row r="34" spans="1:12" ht="22.5" x14ac:dyDescent="0.2">
      <c r="A34" s="8"/>
      <c r="B34" s="8"/>
      <c r="C34" s="8"/>
      <c r="D34" s="8"/>
      <c r="E34" s="574" t="s">
        <v>27</v>
      </c>
      <c r="F34" s="575"/>
      <c r="G34" s="576"/>
      <c r="H34" s="333" t="s">
        <v>28</v>
      </c>
      <c r="I34" s="333" t="s">
        <v>29</v>
      </c>
      <c r="J34" s="339" t="s">
        <v>229</v>
      </c>
      <c r="K34" s="47"/>
    </row>
    <row r="35" spans="1:12" ht="55.5" customHeight="1" x14ac:dyDescent="0.2">
      <c r="A35" s="8"/>
      <c r="B35" s="8"/>
      <c r="C35" s="8"/>
      <c r="D35" s="8"/>
      <c r="E35" s="498" t="s">
        <v>796</v>
      </c>
      <c r="F35" s="498"/>
      <c r="G35" s="498"/>
      <c r="H35" s="334" t="s">
        <v>797</v>
      </c>
      <c r="I35" s="116" t="s">
        <v>96</v>
      </c>
      <c r="J35" s="116" t="s">
        <v>96</v>
      </c>
      <c r="K35" s="47"/>
    </row>
    <row r="36" spans="1:12" ht="13.5" thickBot="1" x14ac:dyDescent="0.25">
      <c r="E36" s="20" t="s">
        <v>32</v>
      </c>
    </row>
    <row r="37" spans="1:12" ht="62.25" customHeight="1" thickBot="1" x14ac:dyDescent="0.25">
      <c r="E37" s="503" t="s">
        <v>33</v>
      </c>
      <c r="F37" s="504"/>
      <c r="G37" s="505"/>
      <c r="H37" s="578" t="s">
        <v>795</v>
      </c>
      <c r="I37" s="579"/>
      <c r="J37" s="580"/>
      <c r="K37" s="113"/>
      <c r="L37" s="113"/>
    </row>
    <row r="38" spans="1:12" ht="19.5" customHeight="1" thickBot="1" x14ac:dyDescent="0.25">
      <c r="E38" s="507" t="s">
        <v>34</v>
      </c>
      <c r="F38" s="508"/>
      <c r="G38" s="509"/>
      <c r="H38" s="539" t="s">
        <v>63</v>
      </c>
      <c r="I38" s="540"/>
      <c r="J38" s="541"/>
      <c r="K38" s="78"/>
    </row>
    <row r="39" spans="1:12" x14ac:dyDescent="0.2">
      <c r="E39" s="513"/>
      <c r="F39" s="513"/>
      <c r="G39" s="513"/>
      <c r="H39" s="513"/>
      <c r="I39" s="513"/>
      <c r="J39" s="513"/>
    </row>
    <row r="40" spans="1:12" ht="51" customHeight="1" x14ac:dyDescent="0.2"/>
  </sheetData>
  <mergeCells count="18">
    <mergeCell ref="G12:H12"/>
    <mergeCell ref="A1:J1"/>
    <mergeCell ref="G7:I7"/>
    <mergeCell ref="G8:I8"/>
    <mergeCell ref="G9:I9"/>
    <mergeCell ref="G11:H11"/>
    <mergeCell ref="E35:G35"/>
    <mergeCell ref="G13:H13"/>
    <mergeCell ref="G16:H16"/>
    <mergeCell ref="G17:H17"/>
    <mergeCell ref="A19:J19"/>
    <mergeCell ref="A32:J32"/>
    <mergeCell ref="E34:G34"/>
    <mergeCell ref="E37:G37"/>
    <mergeCell ref="H37:J37"/>
    <mergeCell ref="E38:G38"/>
    <mergeCell ref="H38:J38"/>
    <mergeCell ref="E39:J39"/>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topLeftCell="E7" workbookViewId="0">
      <selection activeCell="E56" sqref="E56:G56"/>
    </sheetView>
  </sheetViews>
  <sheetFormatPr defaultRowHeight="12.75" x14ac:dyDescent="0.2"/>
  <cols>
    <col min="1" max="1" width="34.42578125" hidden="1" customWidth="1"/>
    <col min="2" max="2" width="2.140625" hidden="1" customWidth="1"/>
    <col min="3" max="4" width="0" hidden="1" customWidth="1"/>
    <col min="5" max="5" width="18" customWidth="1"/>
    <col min="6" max="6" width="10.7109375" customWidth="1"/>
    <col min="7" max="7" width="12.5703125" customWidth="1"/>
    <col min="8" max="8" width="18.7109375" customWidth="1"/>
    <col min="9" max="9" width="16.5703125" customWidth="1"/>
    <col min="10" max="10" width="15.5703125" customWidth="1"/>
    <col min="11"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314"/>
      <c r="J3" s="315"/>
      <c r="K3" s="34"/>
    </row>
    <row r="4" spans="1:11" ht="13.5" thickBot="1" x14ac:dyDescent="0.25">
      <c r="A4" s="31"/>
      <c r="B4" s="6"/>
      <c r="C4" s="6"/>
      <c r="D4" s="32"/>
      <c r="E4" s="40" t="s">
        <v>3</v>
      </c>
      <c r="F4" s="2"/>
      <c r="G4" s="187">
        <v>1</v>
      </c>
      <c r="H4" s="316" t="s">
        <v>328</v>
      </c>
      <c r="I4" s="311"/>
      <c r="J4" s="312"/>
      <c r="K4" s="32"/>
    </row>
    <row r="5" spans="1:11" ht="13.5" thickBot="1" x14ac:dyDescent="0.25">
      <c r="A5" s="31"/>
      <c r="B5" s="6"/>
      <c r="C5" s="6"/>
      <c r="D5" s="32"/>
      <c r="E5" s="41" t="s">
        <v>4</v>
      </c>
      <c r="F5" s="2"/>
      <c r="G5" s="117">
        <v>42552</v>
      </c>
      <c r="H5" s="92" t="s">
        <v>617</v>
      </c>
      <c r="I5" s="311"/>
      <c r="J5" s="312"/>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514" t="s">
        <v>618</v>
      </c>
      <c r="H7" s="515"/>
      <c r="I7" s="515"/>
      <c r="J7" s="312"/>
      <c r="K7" s="32"/>
    </row>
    <row r="8" spans="1:11" ht="13.5" thickBot="1" x14ac:dyDescent="0.25">
      <c r="A8" s="31"/>
      <c r="B8" s="6"/>
      <c r="C8" s="32"/>
      <c r="D8" s="32"/>
      <c r="E8" s="41" t="s">
        <v>36</v>
      </c>
      <c r="F8" s="2"/>
      <c r="G8" s="514" t="s">
        <v>87</v>
      </c>
      <c r="H8" s="515"/>
      <c r="I8" s="515"/>
      <c r="J8" s="312"/>
      <c r="K8" s="32"/>
    </row>
    <row r="9" spans="1:11" ht="13.5" thickBot="1" x14ac:dyDescent="0.25">
      <c r="A9" s="31"/>
      <c r="B9" s="6"/>
      <c r="C9" s="32"/>
      <c r="D9" s="32"/>
      <c r="E9" s="41" t="s">
        <v>6</v>
      </c>
      <c r="F9" s="2"/>
      <c r="G9" s="514" t="s">
        <v>619</v>
      </c>
      <c r="H9" s="515"/>
      <c r="I9" s="515"/>
      <c r="J9" s="312"/>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0</v>
      </c>
      <c r="H12" s="502"/>
      <c r="I12" s="2"/>
      <c r="J12" s="2"/>
    </row>
    <row r="13" spans="1:11" ht="13.5" thickBot="1" x14ac:dyDescent="0.25">
      <c r="A13" s="31"/>
      <c r="B13" s="6"/>
      <c r="C13" s="32"/>
      <c r="D13" s="32"/>
      <c r="E13" s="43" t="s">
        <v>8</v>
      </c>
      <c r="F13" s="2"/>
      <c r="G13" s="501">
        <v>2553.8440000000001</v>
      </c>
      <c r="H13" s="502"/>
      <c r="I13" s="2"/>
      <c r="J13" s="2"/>
    </row>
    <row r="14" spans="1:11" ht="13.5" thickBot="1" x14ac:dyDescent="0.25">
      <c r="A14" s="31"/>
      <c r="B14" s="6"/>
      <c r="C14" s="32"/>
      <c r="D14" s="32"/>
      <c r="E14" s="44" t="s">
        <v>9</v>
      </c>
      <c r="F14" s="2"/>
      <c r="G14" s="305"/>
      <c r="H14" s="306">
        <v>2401.4859999999999</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503</v>
      </c>
      <c r="H16" s="515"/>
      <c r="I16" s="311"/>
      <c r="J16" s="312"/>
      <c r="K16" s="27"/>
    </row>
    <row r="17" spans="1:11" ht="13.5" thickBot="1" x14ac:dyDescent="0.25">
      <c r="A17" s="31"/>
      <c r="B17" s="6"/>
      <c r="C17" s="32"/>
      <c r="D17" s="32"/>
      <c r="E17" s="41" t="s">
        <v>11</v>
      </c>
      <c r="F17" s="2"/>
      <c r="G17" s="514" t="s">
        <v>379</v>
      </c>
      <c r="H17" s="515"/>
      <c r="I17" s="311"/>
      <c r="J17" s="312"/>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I23</f>
        <v>20324</v>
      </c>
      <c r="J22" s="195">
        <f>J23</f>
        <v>17989.86</v>
      </c>
    </row>
    <row r="23" spans="1:11" s="8" customFormat="1" ht="11.25" x14ac:dyDescent="0.2">
      <c r="E23" s="203"/>
      <c r="F23" s="204">
        <v>630</v>
      </c>
      <c r="G23" s="204"/>
      <c r="H23" s="204" t="s">
        <v>59</v>
      </c>
      <c r="I23" s="205">
        <f>SUM(I24:I29)</f>
        <v>20324</v>
      </c>
      <c r="J23" s="205">
        <f>SUM(J24:J29)</f>
        <v>17989.86</v>
      </c>
    </row>
    <row r="24" spans="1:11" s="8" customFormat="1" ht="11.25" x14ac:dyDescent="0.2">
      <c r="E24" s="203"/>
      <c r="F24" s="204">
        <v>633001</v>
      </c>
      <c r="G24" s="204"/>
      <c r="H24" s="204" t="s">
        <v>620</v>
      </c>
      <c r="I24" s="205">
        <v>2353</v>
      </c>
      <c r="J24" s="205">
        <v>2353</v>
      </c>
    </row>
    <row r="25" spans="1:11" s="8" customFormat="1" ht="11.25" x14ac:dyDescent="0.2">
      <c r="E25" s="203"/>
      <c r="F25" s="204">
        <v>633002</v>
      </c>
      <c r="G25" s="204"/>
      <c r="H25" s="204" t="s">
        <v>621</v>
      </c>
      <c r="I25" s="205">
        <v>800</v>
      </c>
      <c r="J25" s="205">
        <v>800</v>
      </c>
    </row>
    <row r="26" spans="1:11" s="8" customFormat="1" ht="11.25" x14ac:dyDescent="0.2">
      <c r="E26" s="203"/>
      <c r="F26" s="204">
        <v>633006</v>
      </c>
      <c r="G26" s="204"/>
      <c r="H26" s="204" t="s">
        <v>622</v>
      </c>
      <c r="I26" s="205">
        <v>0</v>
      </c>
      <c r="J26" s="205">
        <v>120</v>
      </c>
    </row>
    <row r="27" spans="1:11" s="8" customFormat="1" ht="11.25" x14ac:dyDescent="0.2">
      <c r="E27" s="203"/>
      <c r="F27" s="204">
        <v>635006</v>
      </c>
      <c r="G27" s="204"/>
      <c r="H27" s="204" t="s">
        <v>623</v>
      </c>
      <c r="I27" s="205">
        <v>3344</v>
      </c>
      <c r="J27" s="205">
        <v>3301.2</v>
      </c>
    </row>
    <row r="28" spans="1:11" s="8" customFormat="1" ht="11.25" x14ac:dyDescent="0.2">
      <c r="E28" s="203"/>
      <c r="F28" s="204">
        <v>637004</v>
      </c>
      <c r="G28" s="204"/>
      <c r="H28" s="204" t="s">
        <v>212</v>
      </c>
      <c r="I28" s="205">
        <v>5500</v>
      </c>
      <c r="J28" s="205">
        <v>3088.4</v>
      </c>
    </row>
    <row r="29" spans="1:11" s="8" customFormat="1" ht="12" thickBot="1" x14ac:dyDescent="0.25">
      <c r="E29" s="203"/>
      <c r="F29" s="204">
        <v>637005</v>
      </c>
      <c r="G29" s="204"/>
      <c r="H29" s="204" t="s">
        <v>239</v>
      </c>
      <c r="I29" s="205">
        <v>8327</v>
      </c>
      <c r="J29" s="205">
        <v>8327.26</v>
      </c>
    </row>
    <row r="30" spans="1:11" s="8" customFormat="1" ht="11.25" x14ac:dyDescent="0.2">
      <c r="E30" s="344" t="s">
        <v>20</v>
      </c>
      <c r="F30" s="345"/>
      <c r="G30" s="345"/>
      <c r="H30" s="345"/>
      <c r="I30" s="349">
        <f>SUM(I31:I37)</f>
        <v>2533520</v>
      </c>
      <c r="J30" s="349">
        <f>SUM(J31:J37)</f>
        <v>2383496.2100000004</v>
      </c>
    </row>
    <row r="31" spans="1:11" s="8" customFormat="1" ht="11.25" x14ac:dyDescent="0.2">
      <c r="E31" s="203"/>
      <c r="F31" s="204">
        <v>711001</v>
      </c>
      <c r="G31" s="204"/>
      <c r="H31" s="204" t="s">
        <v>624</v>
      </c>
      <c r="I31" s="205">
        <v>6560</v>
      </c>
      <c r="J31" s="205">
        <v>6560</v>
      </c>
    </row>
    <row r="32" spans="1:11" s="8" customFormat="1" ht="11.25" x14ac:dyDescent="0.2">
      <c r="E32" s="203"/>
      <c r="F32" s="204">
        <v>713004</v>
      </c>
      <c r="G32" s="204"/>
      <c r="H32" s="204" t="s">
        <v>625</v>
      </c>
      <c r="I32" s="205">
        <v>60579</v>
      </c>
      <c r="J32" s="205">
        <v>60579</v>
      </c>
    </row>
    <row r="33" spans="1:11" s="8" customFormat="1" ht="11.25" x14ac:dyDescent="0.2">
      <c r="E33" s="203"/>
      <c r="F33" s="204">
        <v>714004</v>
      </c>
      <c r="G33" s="204"/>
      <c r="H33" s="204" t="s">
        <v>626</v>
      </c>
      <c r="I33" s="205">
        <v>372080</v>
      </c>
      <c r="J33" s="205">
        <v>372080</v>
      </c>
    </row>
    <row r="34" spans="1:11" s="8" customFormat="1" ht="11.25" x14ac:dyDescent="0.2">
      <c r="E34" s="203"/>
      <c r="F34" s="204">
        <v>716</v>
      </c>
      <c r="G34" s="204"/>
      <c r="H34" s="204" t="s">
        <v>627</v>
      </c>
      <c r="I34" s="205">
        <v>81745</v>
      </c>
      <c r="J34" s="205">
        <v>51684.46</v>
      </c>
    </row>
    <row r="35" spans="1:11" s="8" customFormat="1" ht="11.25" x14ac:dyDescent="0.2">
      <c r="E35" s="203"/>
      <c r="F35" s="204">
        <v>717001</v>
      </c>
      <c r="G35" s="204"/>
      <c r="H35" s="204" t="s">
        <v>628</v>
      </c>
      <c r="I35" s="205">
        <v>1404196</v>
      </c>
      <c r="J35" s="205">
        <v>1012929.16</v>
      </c>
    </row>
    <row r="36" spans="1:11" s="8" customFormat="1" ht="11.25" x14ac:dyDescent="0.2">
      <c r="E36" s="347"/>
      <c r="F36" s="14">
        <v>717002</v>
      </c>
      <c r="G36" s="348"/>
      <c r="H36" s="348" t="s">
        <v>629</v>
      </c>
      <c r="I36" s="346">
        <v>575410</v>
      </c>
      <c r="J36" s="346">
        <v>846713.95</v>
      </c>
    </row>
    <row r="37" spans="1:11" s="8" customFormat="1" ht="12" thickBot="1" x14ac:dyDescent="0.25">
      <c r="E37" s="14"/>
      <c r="F37" s="14">
        <v>719014</v>
      </c>
      <c r="G37" s="14"/>
      <c r="H37" s="14" t="s">
        <v>553</v>
      </c>
      <c r="I37" s="346">
        <v>32950</v>
      </c>
      <c r="J37" s="346">
        <v>32949.64</v>
      </c>
    </row>
    <row r="38" spans="1:11" s="8" customFormat="1" ht="12" thickBot="1" x14ac:dyDescent="0.25">
      <c r="E38" s="17" t="s">
        <v>21</v>
      </c>
      <c r="F38" s="12"/>
      <c r="G38" s="12"/>
      <c r="H38" s="12"/>
      <c r="I38" s="195">
        <f>I30+I22</f>
        <v>2553844</v>
      </c>
      <c r="J38" s="195">
        <f>J30+J22</f>
        <v>2401486.0700000003</v>
      </c>
    </row>
    <row r="39" spans="1:11" s="8" customFormat="1" x14ac:dyDescent="0.2">
      <c r="A39"/>
      <c r="B39"/>
      <c r="C39"/>
      <c r="D39"/>
      <c r="E39"/>
      <c r="F39"/>
      <c r="G39"/>
      <c r="H39"/>
      <c r="I39"/>
      <c r="J39"/>
      <c r="K39"/>
    </row>
    <row r="40" spans="1:11" ht="15.75" x14ac:dyDescent="0.25">
      <c r="A40" s="499" t="s">
        <v>26</v>
      </c>
      <c r="B40" s="499"/>
      <c r="C40" s="499"/>
      <c r="D40" s="499"/>
      <c r="E40" s="499"/>
      <c r="F40" s="499"/>
      <c r="G40" s="499"/>
      <c r="H40" s="499"/>
      <c r="I40" s="499"/>
      <c r="J40" s="499"/>
    </row>
    <row r="41" spans="1:11" ht="15.75" x14ac:dyDescent="0.25">
      <c r="A41" s="304"/>
      <c r="B41" s="304"/>
      <c r="C41" s="304"/>
      <c r="D41" s="304"/>
      <c r="E41" s="188"/>
      <c r="F41" s="188"/>
      <c r="G41" s="188"/>
      <c r="H41" s="188"/>
      <c r="I41" s="188"/>
      <c r="J41" s="188"/>
    </row>
    <row r="42" spans="1:11" ht="22.5" x14ac:dyDescent="0.2">
      <c r="A42" s="8"/>
      <c r="B42" s="8"/>
      <c r="C42" s="8"/>
      <c r="D42" s="8"/>
      <c r="E42" s="500" t="s">
        <v>27</v>
      </c>
      <c r="F42" s="500"/>
      <c r="G42" s="500"/>
      <c r="H42" s="222" t="s">
        <v>28</v>
      </c>
      <c r="I42" s="307" t="s">
        <v>29</v>
      </c>
      <c r="J42" s="319" t="s">
        <v>229</v>
      </c>
      <c r="K42" s="47"/>
    </row>
    <row r="43" spans="1:11" ht="42.75" customHeight="1" x14ac:dyDescent="0.2">
      <c r="A43" s="8"/>
      <c r="B43" s="8"/>
      <c r="C43" s="8"/>
      <c r="D43" s="8"/>
      <c r="E43" s="492" t="s">
        <v>630</v>
      </c>
      <c r="F43" s="493"/>
      <c r="G43" s="494"/>
      <c r="H43" s="45" t="s">
        <v>631</v>
      </c>
      <c r="I43" s="275" t="s">
        <v>643</v>
      </c>
      <c r="J43" s="275" t="s">
        <v>644</v>
      </c>
      <c r="K43" s="47"/>
    </row>
    <row r="44" spans="1:11" ht="42.75" customHeight="1" x14ac:dyDescent="0.2">
      <c r="A44" s="8"/>
      <c r="B44" s="8"/>
      <c r="C44" s="8"/>
      <c r="D44" s="8"/>
      <c r="E44" s="492" t="s">
        <v>630</v>
      </c>
      <c r="F44" s="493"/>
      <c r="G44" s="494"/>
      <c r="H44" s="45" t="s">
        <v>632</v>
      </c>
      <c r="I44" s="275" t="s">
        <v>643</v>
      </c>
      <c r="J44" s="275" t="s">
        <v>643</v>
      </c>
      <c r="K44" s="47"/>
    </row>
    <row r="45" spans="1:11" ht="46.5" customHeight="1" x14ac:dyDescent="0.2">
      <c r="A45" s="8"/>
      <c r="B45" s="8"/>
      <c r="C45" s="8"/>
      <c r="D45" s="8"/>
      <c r="E45" s="492" t="s">
        <v>630</v>
      </c>
      <c r="F45" s="493"/>
      <c r="G45" s="494"/>
      <c r="H45" s="45" t="s">
        <v>633</v>
      </c>
      <c r="I45" s="275" t="s">
        <v>645</v>
      </c>
      <c r="J45" s="275" t="s">
        <v>643</v>
      </c>
      <c r="K45" s="48"/>
    </row>
    <row r="46" spans="1:11" s="8" customFormat="1" ht="48" customHeight="1" x14ac:dyDescent="0.2">
      <c r="A46"/>
      <c r="B46"/>
      <c r="C46"/>
      <c r="D46"/>
      <c r="E46" s="492" t="s">
        <v>636</v>
      </c>
      <c r="F46" s="493"/>
      <c r="G46" s="494"/>
      <c r="H46" s="45" t="s">
        <v>634</v>
      </c>
      <c r="I46" s="275" t="s">
        <v>646</v>
      </c>
      <c r="J46" s="112" t="s">
        <v>647</v>
      </c>
      <c r="K46"/>
    </row>
    <row r="47" spans="1:11" s="8" customFormat="1" ht="57.75" customHeight="1" x14ac:dyDescent="0.2">
      <c r="A47"/>
      <c r="B47"/>
      <c r="C47"/>
      <c r="D47"/>
      <c r="E47" s="492" t="s">
        <v>637</v>
      </c>
      <c r="F47" s="493"/>
      <c r="G47" s="494"/>
      <c r="H47" s="45" t="s">
        <v>635</v>
      </c>
      <c r="I47" s="173" t="s">
        <v>648</v>
      </c>
      <c r="J47" s="308" t="s">
        <v>649</v>
      </c>
      <c r="K47"/>
    </row>
    <row r="48" spans="1:11" s="8" customFormat="1" ht="66" customHeight="1" x14ac:dyDescent="0.2">
      <c r="A48"/>
      <c r="B48"/>
      <c r="C48"/>
      <c r="D48"/>
      <c r="E48" s="498" t="s">
        <v>639</v>
      </c>
      <c r="F48" s="498"/>
      <c r="G48" s="498"/>
      <c r="H48" s="45" t="s">
        <v>640</v>
      </c>
      <c r="I48" s="275" t="s">
        <v>650</v>
      </c>
      <c r="J48" s="275" t="s">
        <v>651</v>
      </c>
      <c r="K48"/>
    </row>
    <row r="49" spans="1:11" s="8" customFormat="1" ht="48.75" customHeight="1" x14ac:dyDescent="0.2">
      <c r="A49"/>
      <c r="B49"/>
      <c r="C49"/>
      <c r="D49"/>
      <c r="E49" s="498" t="s">
        <v>638</v>
      </c>
      <c r="F49" s="498"/>
      <c r="G49" s="498"/>
      <c r="H49" s="45" t="s">
        <v>641</v>
      </c>
      <c r="I49" s="112">
        <v>0.9</v>
      </c>
      <c r="J49" s="351">
        <v>0.97230000000000005</v>
      </c>
      <c r="K49"/>
    </row>
    <row r="50" spans="1:11" s="8" customFormat="1" ht="50.25" customHeight="1" x14ac:dyDescent="0.2">
      <c r="A50"/>
      <c r="B50"/>
      <c r="C50"/>
      <c r="D50"/>
      <c r="E50" s="498" t="s">
        <v>638</v>
      </c>
      <c r="F50" s="498"/>
      <c r="G50" s="498"/>
      <c r="H50" s="45" t="s">
        <v>642</v>
      </c>
      <c r="I50" s="275" t="s">
        <v>652</v>
      </c>
      <c r="J50" s="275" t="s">
        <v>653</v>
      </c>
      <c r="K50"/>
    </row>
    <row r="51" spans="1:11" ht="44.25" customHeight="1" thickBot="1" x14ac:dyDescent="0.25">
      <c r="E51" s="20" t="s">
        <v>32</v>
      </c>
      <c r="H51" s="350"/>
    </row>
    <row r="52" spans="1:11" ht="137.25" customHeight="1" x14ac:dyDescent="0.2">
      <c r="E52" s="526" t="s">
        <v>33</v>
      </c>
      <c r="F52" s="527"/>
      <c r="G52" s="528"/>
      <c r="H52" s="517" t="s">
        <v>654</v>
      </c>
      <c r="I52" s="517"/>
      <c r="J52" s="518"/>
    </row>
    <row r="53" spans="1:11" ht="164.25" customHeight="1" thickBot="1" x14ac:dyDescent="0.25">
      <c r="E53" s="529"/>
      <c r="F53" s="530"/>
      <c r="G53" s="531"/>
      <c r="H53" s="519" t="s">
        <v>655</v>
      </c>
      <c r="I53" s="519"/>
      <c r="J53" s="520"/>
    </row>
    <row r="54" spans="1:11" ht="310.5" customHeight="1" thickBot="1" x14ac:dyDescent="0.25">
      <c r="E54" s="532"/>
      <c r="F54" s="533"/>
      <c r="G54" s="534"/>
      <c r="H54" s="521" t="s">
        <v>656</v>
      </c>
      <c r="I54" s="521"/>
      <c r="J54" s="522"/>
    </row>
    <row r="55" spans="1:11" ht="252.75" customHeight="1" thickBot="1" x14ac:dyDescent="0.25">
      <c r="E55" s="523" t="s">
        <v>33</v>
      </c>
      <c r="F55" s="524"/>
      <c r="G55" s="525"/>
      <c r="H55" s="516" t="s">
        <v>657</v>
      </c>
      <c r="I55" s="504"/>
      <c r="J55" s="506"/>
    </row>
    <row r="56" spans="1:11" ht="46.5" customHeight="1" thickBot="1" x14ac:dyDescent="0.25">
      <c r="E56" s="507" t="s">
        <v>34</v>
      </c>
      <c r="F56" s="508"/>
      <c r="G56" s="509"/>
      <c r="H56" s="510" t="s">
        <v>63</v>
      </c>
      <c r="I56" s="511"/>
      <c r="J56" s="512"/>
      <c r="K56" s="78"/>
    </row>
    <row r="57" spans="1:11" ht="39" customHeight="1" x14ac:dyDescent="0.2">
      <c r="E57" s="513"/>
      <c r="F57" s="513"/>
      <c r="G57" s="513"/>
      <c r="H57" s="513"/>
      <c r="I57" s="513"/>
      <c r="J57" s="513"/>
    </row>
    <row r="59" spans="1:11" ht="36" customHeight="1" x14ac:dyDescent="0.2"/>
  </sheetData>
  <mergeCells count="29">
    <mergeCell ref="E50:G50"/>
    <mergeCell ref="E57:J57"/>
    <mergeCell ref="E43:G43"/>
    <mergeCell ref="E44:G44"/>
    <mergeCell ref="E45:G45"/>
    <mergeCell ref="E46:G46"/>
    <mergeCell ref="H55:J55"/>
    <mergeCell ref="H52:J52"/>
    <mergeCell ref="H53:J53"/>
    <mergeCell ref="H54:J54"/>
    <mergeCell ref="E56:G56"/>
    <mergeCell ref="H56:J56"/>
    <mergeCell ref="E55:G55"/>
    <mergeCell ref="E52:G54"/>
    <mergeCell ref="E47:G47"/>
    <mergeCell ref="E48:G48"/>
    <mergeCell ref="E49:G49"/>
    <mergeCell ref="E42:G42"/>
    <mergeCell ref="A1:J1"/>
    <mergeCell ref="G7:I7"/>
    <mergeCell ref="G8:I8"/>
    <mergeCell ref="G9:I9"/>
    <mergeCell ref="G11:H11"/>
    <mergeCell ref="G12:H12"/>
    <mergeCell ref="G13:H13"/>
    <mergeCell ref="G16:H16"/>
    <mergeCell ref="G17:H17"/>
    <mergeCell ref="A19:J19"/>
    <mergeCell ref="A40:J40"/>
  </mergeCells>
  <pageMargins left="0.59055118110236227" right="0.15748031496062992" top="0.19685039370078741"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opLeftCell="E1" workbookViewId="0">
      <selection activeCell="G7" sqref="G7"/>
    </sheetView>
  </sheetViews>
  <sheetFormatPr defaultRowHeight="12.75" x14ac:dyDescent="0.2"/>
  <cols>
    <col min="1" max="1" width="34.42578125" hidden="1" customWidth="1"/>
    <col min="2" max="2" width="2.140625" hidden="1" customWidth="1"/>
    <col min="3" max="4" width="0" hidden="1" customWidth="1"/>
    <col min="5" max="5" width="22.85546875" customWidth="1"/>
    <col min="6" max="6" width="9.28515625" customWidth="1"/>
    <col min="7" max="7" width="7.28515625" customWidth="1"/>
    <col min="8" max="8" width="20.85546875" customWidth="1"/>
    <col min="9" max="9" width="19.5703125" bestFit="1" customWidth="1"/>
    <col min="10" max="11" width="17.7109375" bestFit="1" customWidth="1"/>
  </cols>
  <sheetData>
    <row r="1" spans="1:11" ht="15.75" x14ac:dyDescent="0.25">
      <c r="A1" s="499" t="s">
        <v>0</v>
      </c>
      <c r="B1" s="499"/>
      <c r="C1" s="499"/>
      <c r="D1" s="499"/>
      <c r="E1" s="499"/>
      <c r="F1" s="499"/>
      <c r="G1" s="499"/>
      <c r="H1" s="499"/>
      <c r="I1" s="499"/>
      <c r="J1" s="499"/>
    </row>
    <row r="2" spans="1:11" ht="8.25" customHeight="1" thickBot="1" x14ac:dyDescent="0.3">
      <c r="A2" s="28"/>
      <c r="B2" s="28"/>
      <c r="C2" s="6"/>
      <c r="D2" s="6"/>
    </row>
    <row r="3" spans="1:11" ht="13.5" thickBot="1" x14ac:dyDescent="0.25">
      <c r="A3" s="6"/>
      <c r="B3" s="6"/>
      <c r="C3" s="29"/>
      <c r="D3" s="30"/>
      <c r="E3" s="2"/>
      <c r="F3" s="2"/>
      <c r="G3" s="3" t="s">
        <v>1</v>
      </c>
      <c r="H3" s="21" t="s">
        <v>2</v>
      </c>
      <c r="I3" s="212"/>
      <c r="J3" s="213"/>
      <c r="K3" s="34"/>
    </row>
    <row r="4" spans="1:11" ht="13.5" thickBot="1" x14ac:dyDescent="0.25">
      <c r="A4" s="31"/>
      <c r="B4" s="6"/>
      <c r="C4" s="6"/>
      <c r="D4" s="32"/>
      <c r="E4" s="40" t="s">
        <v>3</v>
      </c>
      <c r="F4" s="2"/>
      <c r="G4" s="214">
        <v>1</v>
      </c>
      <c r="H4" s="215" t="s">
        <v>414</v>
      </c>
      <c r="I4" s="218"/>
      <c r="J4" s="219"/>
      <c r="K4" s="32"/>
    </row>
    <row r="5" spans="1:11" ht="13.5" thickBot="1" x14ac:dyDescent="0.25">
      <c r="A5" s="31"/>
      <c r="B5" s="6"/>
      <c r="C5" s="6"/>
      <c r="D5" s="32"/>
      <c r="E5" s="41" t="s">
        <v>4</v>
      </c>
      <c r="F5" s="2"/>
      <c r="G5" s="117">
        <v>42583</v>
      </c>
      <c r="H5" s="92" t="s">
        <v>439</v>
      </c>
      <c r="I5" s="218"/>
      <c r="J5" s="219"/>
      <c r="K5" s="32"/>
    </row>
    <row r="6" spans="1:11" ht="13.5" thickBot="1" x14ac:dyDescent="0.25">
      <c r="A6" s="33"/>
      <c r="B6" s="6"/>
      <c r="C6" s="32"/>
      <c r="D6" s="32"/>
      <c r="E6" s="4"/>
      <c r="F6" s="2"/>
      <c r="G6" s="27"/>
      <c r="H6" s="27"/>
      <c r="I6" s="27"/>
      <c r="J6" s="27"/>
      <c r="K6" s="32"/>
    </row>
    <row r="7" spans="1:11" ht="13.5" thickBot="1" x14ac:dyDescent="0.25">
      <c r="A7" s="31"/>
      <c r="B7" s="6"/>
      <c r="C7" s="32"/>
      <c r="D7" s="32"/>
      <c r="E7" s="40" t="s">
        <v>5</v>
      </c>
      <c r="F7" s="2"/>
      <c r="G7" s="217" t="s">
        <v>440</v>
      </c>
      <c r="H7" s="218"/>
      <c r="I7" s="218"/>
      <c r="J7" s="219"/>
      <c r="K7" s="32"/>
    </row>
    <row r="8" spans="1:11" ht="13.5" thickBot="1" x14ac:dyDescent="0.25">
      <c r="A8" s="31"/>
      <c r="B8" s="6"/>
      <c r="C8" s="32"/>
      <c r="D8" s="32"/>
      <c r="E8" s="41" t="s">
        <v>36</v>
      </c>
      <c r="F8" s="2"/>
      <c r="G8" s="514" t="s">
        <v>87</v>
      </c>
      <c r="H8" s="515"/>
      <c r="I8" s="515"/>
      <c r="J8" s="219"/>
      <c r="K8" s="32"/>
    </row>
    <row r="9" spans="1:11" ht="13.5" thickBot="1" x14ac:dyDescent="0.25">
      <c r="A9" s="31"/>
      <c r="B9" s="6"/>
      <c r="C9" s="32"/>
      <c r="D9" s="32"/>
      <c r="E9" s="41" t="s">
        <v>6</v>
      </c>
      <c r="F9" s="2"/>
      <c r="G9" s="514" t="s">
        <v>441</v>
      </c>
      <c r="H9" s="515"/>
      <c r="I9" s="515"/>
      <c r="J9" s="219"/>
      <c r="K9" s="32"/>
    </row>
    <row r="10" spans="1:11" ht="13.5" thickBot="1" x14ac:dyDescent="0.25">
      <c r="A10" s="33"/>
      <c r="B10" s="6"/>
      <c r="C10" s="6"/>
      <c r="D10" s="6"/>
      <c r="E10" s="4"/>
      <c r="F10" s="2"/>
    </row>
    <row r="11" spans="1:11" ht="13.5" thickBot="1" x14ac:dyDescent="0.25">
      <c r="A11" s="33"/>
      <c r="B11" s="6"/>
      <c r="C11" s="30"/>
      <c r="D11" s="34"/>
      <c r="E11" s="4"/>
      <c r="F11" s="2"/>
      <c r="G11" s="466" t="s">
        <v>35</v>
      </c>
      <c r="H11" s="475"/>
      <c r="I11" s="2"/>
      <c r="J11" s="2"/>
    </row>
    <row r="12" spans="1:11" ht="13.5" thickBot="1" x14ac:dyDescent="0.25">
      <c r="A12" s="31"/>
      <c r="B12" s="6"/>
      <c r="C12" s="32"/>
      <c r="D12" s="32"/>
      <c r="E12" s="42" t="s">
        <v>7</v>
      </c>
      <c r="F12" s="2"/>
      <c r="G12" s="501">
        <v>10.32</v>
      </c>
      <c r="H12" s="502"/>
      <c r="I12" s="2"/>
      <c r="J12" s="2"/>
    </row>
    <row r="13" spans="1:11" ht="13.5" thickBot="1" x14ac:dyDescent="0.25">
      <c r="A13" s="31"/>
      <c r="B13" s="6"/>
      <c r="C13" s="32"/>
      <c r="D13" s="32"/>
      <c r="E13" s="43" t="s">
        <v>8</v>
      </c>
      <c r="F13" s="2"/>
      <c r="G13" s="501">
        <v>10.32</v>
      </c>
      <c r="H13" s="502"/>
      <c r="I13" s="2"/>
      <c r="J13" s="2"/>
    </row>
    <row r="14" spans="1:11" ht="13.5" thickBot="1" x14ac:dyDescent="0.25">
      <c r="A14" s="31"/>
      <c r="B14" s="6"/>
      <c r="C14" s="32"/>
      <c r="D14" s="32"/>
      <c r="E14" s="44" t="s">
        <v>9</v>
      </c>
      <c r="F14" s="2"/>
      <c r="G14" s="210"/>
      <c r="H14" s="211">
        <v>9.718</v>
      </c>
      <c r="I14" s="2"/>
      <c r="J14" s="2"/>
    </row>
    <row r="15" spans="1:11" ht="13.5" thickBot="1" x14ac:dyDescent="0.25">
      <c r="A15" s="5"/>
      <c r="B15" s="6"/>
      <c r="C15" s="32"/>
      <c r="D15" s="32"/>
      <c r="E15" s="5"/>
      <c r="F15" s="2"/>
      <c r="G15" s="27"/>
      <c r="H15" s="27"/>
      <c r="I15" s="2"/>
      <c r="J15" s="2"/>
    </row>
    <row r="16" spans="1:11" s="7" customFormat="1" ht="13.5" thickBot="1" x14ac:dyDescent="0.25">
      <c r="A16" s="31"/>
      <c r="B16" s="6"/>
      <c r="C16" s="32"/>
      <c r="D16" s="32"/>
      <c r="E16" s="40" t="s">
        <v>10</v>
      </c>
      <c r="F16" s="6"/>
      <c r="G16" s="514" t="s">
        <v>442</v>
      </c>
      <c r="H16" s="515"/>
      <c r="I16" s="218"/>
      <c r="J16" s="219"/>
      <c r="K16" s="27"/>
    </row>
    <row r="17" spans="1:11" ht="13.5" thickBot="1" x14ac:dyDescent="0.25">
      <c r="A17" s="31"/>
      <c r="B17" s="6"/>
      <c r="C17" s="32"/>
      <c r="D17" s="32"/>
      <c r="E17" s="41" t="s">
        <v>11</v>
      </c>
      <c r="F17" s="2"/>
      <c r="G17" s="217" t="s">
        <v>379</v>
      </c>
      <c r="H17" s="218"/>
      <c r="I17" s="218"/>
      <c r="J17" s="219"/>
      <c r="K17" s="27"/>
    </row>
    <row r="18" spans="1:11" x14ac:dyDescent="0.2">
      <c r="B18" s="2"/>
    </row>
    <row r="19" spans="1:11" ht="15.75" x14ac:dyDescent="0.25">
      <c r="A19" s="499" t="s">
        <v>12</v>
      </c>
      <c r="B19" s="499"/>
      <c r="C19" s="499"/>
      <c r="D19" s="499"/>
      <c r="E19" s="499"/>
      <c r="F19" s="499"/>
      <c r="G19" s="499"/>
      <c r="H19" s="499"/>
      <c r="I19" s="499"/>
      <c r="J19" s="499"/>
    </row>
    <row r="20" spans="1:11" ht="15.75" x14ac:dyDescent="0.25">
      <c r="A20" s="1"/>
      <c r="B20" s="1"/>
      <c r="C20" s="7"/>
      <c r="D20" s="7"/>
      <c r="E20" s="7"/>
      <c r="F20" s="7"/>
      <c r="G20" s="7"/>
      <c r="H20" s="7"/>
      <c r="I20" s="7"/>
      <c r="J20" s="7"/>
      <c r="K20" s="7"/>
    </row>
    <row r="21" spans="1:11" s="7" customFormat="1" ht="13.5" thickBot="1" x14ac:dyDescent="0.25">
      <c r="A21" s="8"/>
      <c r="B21" s="8"/>
      <c r="C21" s="8"/>
      <c r="D21" s="8"/>
      <c r="E21" s="9" t="s">
        <v>13</v>
      </c>
      <c r="F21" s="10" t="s">
        <v>14</v>
      </c>
      <c r="G21" s="10" t="s">
        <v>15</v>
      </c>
      <c r="H21" s="10" t="s">
        <v>16</v>
      </c>
      <c r="I21" s="10" t="s">
        <v>17</v>
      </c>
      <c r="J21" s="10" t="s">
        <v>18</v>
      </c>
      <c r="K21" s="8"/>
    </row>
    <row r="22" spans="1:11" s="8" customFormat="1" ht="12" thickBot="1" x14ac:dyDescent="0.25">
      <c r="E22" s="11" t="s">
        <v>19</v>
      </c>
      <c r="F22" s="12"/>
      <c r="G22" s="12"/>
      <c r="H22" s="12"/>
      <c r="I22" s="195">
        <f>SUM(I25:I27)</f>
        <v>10320</v>
      </c>
      <c r="J22" s="195">
        <f>SUM(J25:J27)</f>
        <v>9717.74</v>
      </c>
    </row>
    <row r="23" spans="1:11" s="8" customFormat="1" ht="11.25" x14ac:dyDescent="0.2">
      <c r="E23" s="15"/>
      <c r="F23" s="15">
        <v>650</v>
      </c>
      <c r="G23" s="15"/>
      <c r="H23" s="15" t="s">
        <v>443</v>
      </c>
      <c r="I23" s="252">
        <v>10320</v>
      </c>
      <c r="J23" s="252">
        <v>9717.74</v>
      </c>
    </row>
    <row r="24" spans="1:11" s="8" customFormat="1" ht="11.25" x14ac:dyDescent="0.2">
      <c r="E24" s="15"/>
      <c r="F24" s="15">
        <v>651</v>
      </c>
      <c r="G24" s="15"/>
      <c r="H24" s="15" t="s">
        <v>444</v>
      </c>
      <c r="I24" s="252">
        <v>10320</v>
      </c>
      <c r="J24" s="252">
        <v>9586.0300000000007</v>
      </c>
    </row>
    <row r="25" spans="1:11" s="8" customFormat="1" ht="11.25" x14ac:dyDescent="0.2">
      <c r="E25" s="15"/>
      <c r="F25" s="15">
        <v>651002</v>
      </c>
      <c r="G25" s="15"/>
      <c r="H25" s="15" t="s">
        <v>445</v>
      </c>
      <c r="I25" s="252">
        <v>6750</v>
      </c>
      <c r="J25" s="252">
        <v>5843.43</v>
      </c>
    </row>
    <row r="26" spans="1:11" s="8" customFormat="1" ht="11.25" x14ac:dyDescent="0.2">
      <c r="E26" s="15"/>
      <c r="F26" s="15">
        <v>651004</v>
      </c>
      <c r="G26" s="15"/>
      <c r="H26" s="15" t="s">
        <v>446</v>
      </c>
      <c r="I26" s="252">
        <v>3570</v>
      </c>
      <c r="J26" s="252">
        <v>3742.6</v>
      </c>
    </row>
    <row r="27" spans="1:11" s="8" customFormat="1" ht="12" thickBot="1" x14ac:dyDescent="0.25">
      <c r="E27" s="16"/>
      <c r="F27" s="253">
        <v>653001</v>
      </c>
      <c r="G27" s="253"/>
      <c r="H27" s="253" t="s">
        <v>447</v>
      </c>
      <c r="I27" s="254">
        <v>0</v>
      </c>
      <c r="J27" s="255">
        <v>131.71</v>
      </c>
    </row>
    <row r="28" spans="1:11" s="8" customFormat="1" ht="12" thickBot="1" x14ac:dyDescent="0.25">
      <c r="E28" s="11" t="s">
        <v>20</v>
      </c>
      <c r="F28" s="12"/>
      <c r="G28" s="12"/>
      <c r="H28" s="12"/>
      <c r="I28" s="12"/>
      <c r="J28" s="13"/>
    </row>
    <row r="29" spans="1:11" s="8" customFormat="1" ht="12" thickBot="1" x14ac:dyDescent="0.25">
      <c r="E29" s="14"/>
      <c r="F29" s="14"/>
      <c r="G29" s="14"/>
      <c r="H29" s="14"/>
      <c r="I29" s="14"/>
      <c r="J29" s="14"/>
    </row>
    <row r="30" spans="1:11" s="8" customFormat="1" ht="12" thickBot="1" x14ac:dyDescent="0.25">
      <c r="E30" s="17" t="s">
        <v>21</v>
      </c>
      <c r="F30" s="12"/>
      <c r="G30" s="12"/>
      <c r="H30" s="12"/>
      <c r="I30" s="195">
        <f>I22</f>
        <v>10320</v>
      </c>
      <c r="J30" s="196">
        <f>J22</f>
        <v>9717.74</v>
      </c>
    </row>
    <row r="31" spans="1:11" s="8" customFormat="1" x14ac:dyDescent="0.2">
      <c r="A31"/>
      <c r="B31"/>
      <c r="C31"/>
      <c r="D31"/>
      <c r="E31"/>
      <c r="F31"/>
      <c r="G31"/>
      <c r="H31"/>
      <c r="I31"/>
      <c r="J31"/>
      <c r="K31"/>
    </row>
    <row r="32" spans="1:11" ht="15.75" x14ac:dyDescent="0.25">
      <c r="A32" s="499" t="s">
        <v>26</v>
      </c>
      <c r="B32" s="499"/>
      <c r="C32" s="499"/>
      <c r="D32" s="499"/>
      <c r="E32" s="499"/>
      <c r="F32" s="499"/>
      <c r="G32" s="499"/>
      <c r="H32" s="499"/>
      <c r="I32" s="499"/>
      <c r="J32" s="499"/>
    </row>
    <row r="33" spans="1:11" ht="15.75" x14ac:dyDescent="0.25">
      <c r="A33" s="209"/>
      <c r="B33" s="209"/>
      <c r="C33" s="209"/>
      <c r="D33" s="209"/>
      <c r="E33" s="188"/>
      <c r="F33" s="188"/>
      <c r="G33" s="188"/>
      <c r="H33" s="188"/>
      <c r="I33" s="188"/>
      <c r="J33" s="188"/>
    </row>
    <row r="34" spans="1:11" ht="22.5" customHeight="1" x14ac:dyDescent="0.2">
      <c r="A34" s="8"/>
      <c r="B34" s="8"/>
      <c r="C34" s="8"/>
      <c r="D34" s="8"/>
      <c r="E34" s="500" t="s">
        <v>27</v>
      </c>
      <c r="F34" s="500"/>
      <c r="G34" s="500"/>
      <c r="H34" s="220" t="s">
        <v>28</v>
      </c>
      <c r="I34" s="53" t="s">
        <v>448</v>
      </c>
      <c r="J34" s="220" t="s">
        <v>449</v>
      </c>
      <c r="K34" s="47"/>
    </row>
    <row r="35" spans="1:11" ht="33" customHeight="1" x14ac:dyDescent="0.2">
      <c r="A35" s="8"/>
      <c r="B35" s="8"/>
      <c r="C35" s="8"/>
      <c r="D35" s="8"/>
      <c r="E35" s="498" t="s">
        <v>455</v>
      </c>
      <c r="F35" s="498"/>
      <c r="G35" s="498"/>
      <c r="H35" s="207" t="s">
        <v>450</v>
      </c>
      <c r="I35" s="246" t="s">
        <v>96</v>
      </c>
      <c r="J35" s="246" t="s">
        <v>96</v>
      </c>
      <c r="K35" s="47"/>
    </row>
    <row r="36" spans="1:11" ht="44.25" customHeight="1" x14ac:dyDescent="0.2">
      <c r="A36" s="8"/>
      <c r="B36" s="8"/>
      <c r="C36" s="8"/>
      <c r="D36" s="8"/>
      <c r="E36" s="498"/>
      <c r="F36" s="498"/>
      <c r="G36" s="498"/>
      <c r="H36" s="207" t="s">
        <v>454</v>
      </c>
      <c r="I36" s="248">
        <v>2</v>
      </c>
      <c r="J36" s="248">
        <v>2</v>
      </c>
      <c r="K36" s="48"/>
    </row>
    <row r="37" spans="1:11" ht="36" customHeight="1" x14ac:dyDescent="0.2">
      <c r="A37" s="8"/>
      <c r="B37" s="8"/>
      <c r="C37" s="8"/>
      <c r="D37" s="8"/>
      <c r="E37" s="498"/>
      <c r="F37" s="498"/>
      <c r="G37" s="498"/>
      <c r="H37" s="207" t="s">
        <v>451</v>
      </c>
      <c r="I37" s="248" t="s">
        <v>96</v>
      </c>
      <c r="J37" s="248" t="s">
        <v>96</v>
      </c>
      <c r="K37" s="48"/>
    </row>
    <row r="38" spans="1:11" ht="36" customHeight="1" x14ac:dyDescent="0.2">
      <c r="A38" s="8"/>
      <c r="B38" s="8"/>
      <c r="C38" s="8"/>
      <c r="D38" s="8"/>
      <c r="E38" s="498"/>
      <c r="F38" s="498"/>
      <c r="G38" s="498"/>
      <c r="H38" s="207" t="s">
        <v>452</v>
      </c>
      <c r="I38" s="248" t="s">
        <v>96</v>
      </c>
      <c r="J38" s="248" t="s">
        <v>96</v>
      </c>
      <c r="K38" s="48"/>
    </row>
    <row r="39" spans="1:11" ht="28.5" customHeight="1" x14ac:dyDescent="0.2">
      <c r="A39" s="8"/>
      <c r="B39" s="8"/>
      <c r="C39" s="8"/>
      <c r="D39" s="8"/>
      <c r="E39" s="498"/>
      <c r="F39" s="498"/>
      <c r="G39" s="498"/>
      <c r="H39" s="207" t="s">
        <v>453</v>
      </c>
      <c r="I39" s="248" t="s">
        <v>96</v>
      </c>
      <c r="J39" s="248" t="s">
        <v>96</v>
      </c>
      <c r="K39" s="48"/>
    </row>
    <row r="40" spans="1:11" s="8" customFormat="1" ht="21" customHeight="1" x14ac:dyDescent="0.2">
      <c r="A40"/>
      <c r="B40"/>
      <c r="C40"/>
      <c r="D40"/>
      <c r="E40"/>
      <c r="F40"/>
      <c r="G40"/>
      <c r="H40"/>
      <c r="I40"/>
      <c r="J40"/>
      <c r="K40"/>
    </row>
    <row r="41" spans="1:11" ht="13.5" thickBot="1" x14ac:dyDescent="0.25">
      <c r="E41" s="20" t="s">
        <v>32</v>
      </c>
    </row>
    <row r="42" spans="1:11" ht="106.5" customHeight="1" thickBot="1" x14ac:dyDescent="0.25">
      <c r="E42" s="535" t="s">
        <v>33</v>
      </c>
      <c r="F42" s="536"/>
      <c r="G42" s="537"/>
      <c r="H42" s="536" t="s">
        <v>456</v>
      </c>
      <c r="I42" s="536"/>
      <c r="J42" s="538"/>
    </row>
    <row r="43" spans="1:11" ht="19.5" customHeight="1" thickBot="1" x14ac:dyDescent="0.25">
      <c r="E43" s="507" t="s">
        <v>34</v>
      </c>
      <c r="F43" s="508"/>
      <c r="G43" s="509"/>
      <c r="H43" s="510" t="s">
        <v>289</v>
      </c>
      <c r="I43" s="511"/>
      <c r="J43" s="512"/>
      <c r="K43" s="78"/>
    </row>
    <row r="44" spans="1:11" ht="26.25" customHeight="1" x14ac:dyDescent="0.2">
      <c r="E44" s="513"/>
      <c r="F44" s="513"/>
      <c r="G44" s="513"/>
      <c r="H44" s="513"/>
      <c r="I44" s="513"/>
      <c r="J44" s="513"/>
    </row>
  </sheetData>
  <mergeCells count="16">
    <mergeCell ref="A1:J1"/>
    <mergeCell ref="G8:I8"/>
    <mergeCell ref="G9:I9"/>
    <mergeCell ref="G11:H11"/>
    <mergeCell ref="G12:H12"/>
    <mergeCell ref="E44:J44"/>
    <mergeCell ref="E42:G42"/>
    <mergeCell ref="G13:H13"/>
    <mergeCell ref="G16:H16"/>
    <mergeCell ref="A19:J19"/>
    <mergeCell ref="A32:J32"/>
    <mergeCell ref="E35:G39"/>
    <mergeCell ref="E34:G34"/>
    <mergeCell ref="H42:J42"/>
    <mergeCell ref="E43:G43"/>
    <mergeCell ref="H43:J43"/>
  </mergeCells>
  <pageMargins left="0.59055118110236227" right="0.15748031496062992" top="0.19685039370078741"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75</vt:i4>
      </vt:variant>
      <vt:variant>
        <vt:lpstr>Pomenované rozsahy</vt:lpstr>
      </vt:variant>
      <vt:variant>
        <vt:i4>1</vt:i4>
      </vt:variant>
    </vt:vector>
  </HeadingPairs>
  <TitlesOfParts>
    <vt:vector size="76" baseType="lpstr">
      <vt:lpstr>Úvod</vt:lpstr>
      <vt:lpstr>1.1 Výkon funkcie primátora</vt:lpstr>
      <vt:lpstr>1.2 Výkon funkcie zástupcu prim</vt:lpstr>
      <vt:lpstr>1.3 Výkon fukcie prednostu</vt:lpstr>
      <vt:lpstr>1.4 členstvo v org.a združ.</vt:lpstr>
      <vt:lpstr>1.5 Strat.plán,projekty</vt:lpstr>
      <vt:lpstr>1.6 Územné plánovanie</vt:lpstr>
      <vt:lpstr>1.7 Manažment investícií</vt:lpstr>
      <vt:lpstr>1.8 Rozpočtová politika</vt:lpstr>
      <vt:lpstr>1.9 Účt.a audit</vt:lpstr>
      <vt:lpstr>1.10 Správa daní a poplatkov</vt:lpstr>
      <vt:lpstr>1.11 Kontr.č.,pet.,šťaž.</vt:lpstr>
      <vt:lpstr>2.1 Propag. a prez.mesta</vt:lpstr>
      <vt:lpstr>2.2 Market.kom.</vt:lpstr>
      <vt:lpstr>2.3 Podpora a rozvoj CR</vt:lpstr>
      <vt:lpstr>2.4 Reg.,nár.,medzin.spolupráca</vt:lpstr>
      <vt:lpstr>2.5 Mestský rozhlas</vt:lpstr>
      <vt:lpstr>2.6 Internetová komunikácia</vt:lpstr>
      <vt:lpstr>2.7 Mestské noviny</vt:lpstr>
      <vt:lpstr>3.1 Právne služby pre mesto</vt:lpstr>
      <vt:lpstr>3.2 Zmluv.služby a porad.č.</vt:lpstr>
      <vt:lpstr>3.3 Správne konanie</vt:lpstr>
      <vt:lpstr>3.4 Čin.samospr.orgánov</vt:lpstr>
      <vt:lpstr>3.5 Voľby</vt:lpstr>
      <vt:lpstr>3.6 Hosp.správa(budovy)</vt:lpstr>
      <vt:lpstr>3.7 Majetkopr.uspor.nehnut.</vt:lpstr>
      <vt:lpstr>3.8 Vzdelávanie</vt:lpstr>
      <vt:lpstr>3.9 Skladové hosp.</vt:lpstr>
      <vt:lpstr>3.10 Archív, registratúra</vt:lpstr>
      <vt:lpstr>3.11 Mestský informačný syst.</vt:lpstr>
      <vt:lpstr>3.12 Autodoprava</vt:lpstr>
      <vt:lpstr>4.1Matrika</vt:lpstr>
      <vt:lpstr>4.2 Osvedčovanie</vt:lpstr>
      <vt:lpstr>4.3 Ev.obyv.</vt:lpstr>
      <vt:lpstr>4.4 Evid.ulíc,VP,budov</vt:lpstr>
      <vt:lpstr>4.5 Evid.psov</vt:lpstr>
      <vt:lpstr>4.6 Ryb.lístky</vt:lpstr>
      <vt:lpstr>4.7 Služby podnikateľom</vt:lpstr>
      <vt:lpstr>4.8 Org.obč.obradov</vt:lpstr>
      <vt:lpstr>4.9 úradná tabuľa</vt:lpstr>
      <vt:lpstr>5.1 MsP</vt:lpstr>
      <vt:lpstr>5.2 Prev.-vých.činnosť</vt:lpstr>
      <vt:lpstr>5.3 Kamerový systém</vt:lpstr>
      <vt:lpstr>5.4 Podiel obč.na odh.protispol</vt:lpstr>
      <vt:lpstr>5.5 Ochr.majetku mesta a obyv.</vt:lpstr>
      <vt:lpstr>5.6 Civilná ochrana</vt:lpstr>
      <vt:lpstr>5.7 Ochr.pred požiarmi</vt:lpstr>
      <vt:lpstr>6.1 Nakladanie s TKO</vt:lpstr>
      <vt:lpstr>6.12 VO a MR</vt:lpstr>
      <vt:lpstr>6.2-6.13 VPS</vt:lpstr>
      <vt:lpstr>7.1 MK</vt:lpstr>
      <vt:lpstr>8.1.1 MŠ Dax.</vt:lpstr>
      <vt:lpstr>8.1.2 MŠ Štúr.</vt:lpstr>
      <vt:lpstr>8.2 ZŠ Školská</vt:lpstr>
      <vt:lpstr>8.2.1 ZŠ FL64A</vt:lpstr>
      <vt:lpstr>8.4.1 ŠJpriMŠ Daxnerova</vt:lpstr>
      <vt:lpstr>8.4.1 ŠJpriMŠ Štúrova</vt:lpstr>
      <vt:lpstr>8.6 Školský úrad</vt:lpstr>
      <vt:lpstr>9.1 Šport</vt:lpstr>
      <vt:lpstr>10.1-10.5 kultúra</vt:lpstr>
      <vt:lpstr>11.1 MOS</vt:lpstr>
      <vt:lpstr>11.2 Úz.rozhod.a stav.poriadok</vt:lpstr>
      <vt:lpstr>11.3 Ind.rozvoj mesta</vt:lpstr>
      <vt:lpstr>11.4 Ochr.prír.a kraj.</vt:lpstr>
      <vt:lpstr>12.1 Dávky v HN</vt:lpstr>
      <vt:lpstr>12.3 Pochovanie občana</vt:lpstr>
      <vt:lpstr>12.4 OS v domácnosti</vt:lpstr>
      <vt:lpstr>12.5 Org.strav.dôchodcov</vt:lpstr>
      <vt:lpstr>12.6 Denné centrum</vt:lpstr>
      <vt:lpstr>12.8 Soc.star.(Nezábudka)</vt:lpstr>
      <vt:lpstr>12.9 TSP</vt:lpstr>
      <vt:lpstr>12.10 Osobitný príjemca</vt:lpstr>
      <vt:lpstr>13.1 MsÚ</vt:lpstr>
      <vt:lpstr>13.2 Spoločný obecný úrad</vt:lpstr>
      <vt:lpstr>13.3 Rel. NP</vt:lpstr>
      <vt:lpstr>'8.1.2 MŠ Štúr.'!Oblasť_tlače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MÁGYELOVÁ Andrea</dc:creator>
  <cp:lastModifiedBy>PASZKIEWICZOVÁ Dáša</cp:lastModifiedBy>
  <cp:lastPrinted>2016-06-14T20:49:28Z</cp:lastPrinted>
  <dcterms:created xsi:type="dcterms:W3CDTF">2016-05-04T07:19:43Z</dcterms:created>
  <dcterms:modified xsi:type="dcterms:W3CDTF">2016-06-15T05:26:34Z</dcterms:modified>
</cp:coreProperties>
</file>