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MR 11.06.2020\K bodu č. 2)  Hodnotiaca správa  o plnení programového rozpočtu mesta\MsKS\"/>
    </mc:Choice>
  </mc:AlternateContent>
  <bookViews>
    <workbookView xWindow="0" yWindow="0" windowWidth="12480" windowHeight="783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T15" i="1"/>
  <c r="S15" i="1"/>
  <c r="P15" i="1"/>
  <c r="P16" i="1" s="1"/>
  <c r="O15" i="1"/>
  <c r="I15" i="1"/>
  <c r="H15" i="1"/>
  <c r="G15" i="1"/>
  <c r="F15" i="1"/>
  <c r="D15" i="1"/>
  <c r="C15" i="1"/>
  <c r="T14" i="1"/>
  <c r="O14" i="1"/>
  <c r="L14" i="1"/>
  <c r="L16" i="1" s="1"/>
  <c r="K14" i="1"/>
  <c r="I14" i="1"/>
  <c r="H14" i="1"/>
  <c r="G14" i="1"/>
  <c r="F14" i="1"/>
  <c r="F16" i="1" s="1"/>
  <c r="D14" i="1"/>
  <c r="C14" i="1"/>
  <c r="V12" i="1"/>
  <c r="M12" i="1"/>
  <c r="V11" i="1"/>
  <c r="M11" i="1"/>
  <c r="V10" i="1"/>
  <c r="M10" i="1"/>
  <c r="V9" i="1"/>
  <c r="M9" i="1"/>
  <c r="V8" i="1"/>
  <c r="M8" i="1"/>
  <c r="V7" i="1"/>
  <c r="M7" i="1"/>
  <c r="V6" i="1"/>
  <c r="M6" i="1"/>
  <c r="V5" i="1"/>
  <c r="V14" i="1" s="1"/>
  <c r="V16" i="1" s="1"/>
  <c r="M5" i="1"/>
  <c r="M14" i="1" s="1"/>
  <c r="T16" i="1" l="1"/>
  <c r="C16" i="1"/>
  <c r="H16" i="1"/>
  <c r="I16" i="1"/>
  <c r="D16" i="1"/>
  <c r="M15" i="1"/>
  <c r="M16" i="1" s="1"/>
  <c r="K16" i="1"/>
  <c r="G16" i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<sst xmlns="http://schemas.openxmlformats.org/spreadsheetml/2006/main" count="27" uniqueCount="17">
  <si>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</si>
  <si>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</si>
  <si>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</si>
  <si>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</si>
  <si>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</si>
  <si>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</si>
  <si>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</si>
  <si>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</si>
  <si>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</si>
  <si>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</si>
  <si>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</si>
  <si>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</si>
  <si>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</si>
  <si>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</si>
  <si>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</si>
  <si>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</si>
  <si>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hodnotiacej správy k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</si>
</sst>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4" fontId="0" fillId="5" borderId="15" xfId="0" applyNumberFormat="1" applyFill="1" applyBorder="1"/>
    <xf numFmtId="164" fontId="0" fillId="5" borderId="15" xfId="2" applyNumberFormat="1" applyFont="1" applyFill="1" applyBorder="1"/>
    <xf numFmtId="164" fontId="0" fillId="5" borderId="16" xfId="0" applyNumberFormat="1" applyFill="1" applyBorder="1"/>
    <xf numFmtId="164" fontId="0" fillId="5" borderId="17" xfId="1" applyNumberFormat="1" applyFont="1" applyFill="1" applyBorder="1" applyAlignment="1">
      <alignment horizontal="left" wrapText="1" indent="4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workbookViewId="0">
      <selection activeCell="O21" sqref="O21"/>
    </sheetView>
  </sheetViews>
  <sheetFormatPr defaultRowHeight="15" x14ac:dyDescent="0.25"/>
  <cols>
    <col min="1" max="1" width="32" customWidth="1"/>
    <col min="2" max="2" width="7.85546875" customWidth="1"/>
    <col min="3" max="10" width="8.7109375" customWidth="1"/>
    <col min="11" max="11" width="10.140625" customWidth="1"/>
    <col min="12" max="12" width="8.7109375" customWidth="1"/>
    <col min="13" max="13" width="11" customWidth="1"/>
    <col min="14" max="14" width="1.7109375" hidden="1" customWidth="1"/>
    <col min="15" max="15" width="12.5703125" customWidth="1"/>
    <col min="16" max="16" width="8.7109375" customWidth="1"/>
    <col min="17" max="18" width="9.140625" customWidth="1"/>
    <col min="19" max="19" width="10.85546875" customWidth="1"/>
    <col min="20" max="21" width="9.7109375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2"/>
    </row>
    <row r="2" spans="1:23" ht="15.75" thickBot="1" x14ac:dyDescent="0.3"/>
    <row r="3" spans="1:23" ht="15.75" x14ac:dyDescent="0.25">
      <c r="A3" s="48" t="s">
        <v>1</v>
      </c>
      <c r="B3" s="3"/>
      <c r="C3" s="50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2"/>
      <c r="O3" s="53" t="s">
        <v>3</v>
      </c>
      <c r="P3" s="51"/>
      <c r="Q3" s="51"/>
      <c r="R3" s="51"/>
      <c r="S3" s="51"/>
      <c r="T3" s="51"/>
      <c r="U3" s="51"/>
      <c r="V3" s="52"/>
    </row>
    <row r="4" spans="1:23" ht="15.75" thickBot="1" x14ac:dyDescent="0.3">
      <c r="A4" s="49"/>
      <c r="B4" s="4"/>
      <c r="C4" s="5">
        <v>610</v>
      </c>
      <c r="D4" s="6">
        <v>620</v>
      </c>
      <c r="E4" s="6">
        <v>631</v>
      </c>
      <c r="F4" s="6">
        <v>632</v>
      </c>
      <c r="G4" s="6">
        <v>633</v>
      </c>
      <c r="H4" s="6">
        <v>634</v>
      </c>
      <c r="I4" s="6">
        <v>635</v>
      </c>
      <c r="J4" s="6">
        <v>636</v>
      </c>
      <c r="K4" s="6">
        <v>637</v>
      </c>
      <c r="L4" s="6">
        <v>642</v>
      </c>
      <c r="M4" s="7" t="s">
        <v>4</v>
      </c>
      <c r="O4" s="8">
        <v>212</v>
      </c>
      <c r="P4" s="9">
        <v>223</v>
      </c>
      <c r="Q4" s="9">
        <v>242</v>
      </c>
      <c r="R4" s="9">
        <v>291</v>
      </c>
      <c r="S4" s="9">
        <v>292</v>
      </c>
      <c r="T4" s="9">
        <v>312</v>
      </c>
      <c r="U4" s="9">
        <v>453</v>
      </c>
      <c r="V4" s="10" t="s">
        <v>4</v>
      </c>
    </row>
    <row r="5" spans="1:23" x14ac:dyDescent="0.25">
      <c r="A5" s="11" t="s">
        <v>5</v>
      </c>
      <c r="B5" s="12" t="s">
        <v>6</v>
      </c>
      <c r="C5" s="13">
        <v>0</v>
      </c>
      <c r="D5" s="13">
        <v>0</v>
      </c>
      <c r="E5" s="13">
        <v>0</v>
      </c>
      <c r="F5" s="13">
        <v>0</v>
      </c>
      <c r="G5" s="13">
        <v>600</v>
      </c>
      <c r="H5" s="13">
        <v>0</v>
      </c>
      <c r="I5" s="13">
        <v>0</v>
      </c>
      <c r="J5" s="13">
        <v>0</v>
      </c>
      <c r="K5" s="13">
        <v>12485</v>
      </c>
      <c r="L5" s="13">
        <v>0</v>
      </c>
      <c r="M5" s="14">
        <f t="shared" ref="M5:M11" si="0">SUM(C5:L5)</f>
        <v>13085</v>
      </c>
      <c r="O5" s="15">
        <v>0</v>
      </c>
      <c r="P5" s="16">
        <v>15000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7">
        <f t="shared" ref="V5:V12" si="1">SUM(O5:U5)</f>
        <v>15000</v>
      </c>
    </row>
    <row r="6" spans="1:23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723</v>
      </c>
      <c r="H6" s="20">
        <v>0</v>
      </c>
      <c r="I6" s="20">
        <v>0</v>
      </c>
      <c r="J6" s="20">
        <v>0</v>
      </c>
      <c r="K6" s="20">
        <v>73079</v>
      </c>
      <c r="L6" s="20">
        <v>0</v>
      </c>
      <c r="M6" s="21">
        <f t="shared" si="0"/>
        <v>73802</v>
      </c>
      <c r="O6" s="22">
        <v>0</v>
      </c>
      <c r="P6" s="23">
        <v>18491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4">
        <f t="shared" si="1"/>
        <v>18491</v>
      </c>
    </row>
    <row r="7" spans="1:23" x14ac:dyDescent="0.25">
      <c r="A7" s="11" t="s">
        <v>9</v>
      </c>
      <c r="B7" s="25" t="s">
        <v>6</v>
      </c>
      <c r="C7" s="26">
        <v>0</v>
      </c>
      <c r="D7" s="26">
        <v>0</v>
      </c>
      <c r="E7" s="26">
        <v>0</v>
      </c>
      <c r="F7" s="26">
        <v>0</v>
      </c>
      <c r="G7" s="26">
        <v>650</v>
      </c>
      <c r="H7" s="26">
        <v>3430</v>
      </c>
      <c r="I7" s="26">
        <v>0</v>
      </c>
      <c r="J7" s="26">
        <v>0</v>
      </c>
      <c r="K7" s="26">
        <v>6020</v>
      </c>
      <c r="L7" s="26">
        <v>0</v>
      </c>
      <c r="M7" s="27">
        <f t="shared" si="0"/>
        <v>10100</v>
      </c>
      <c r="O7" s="28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7">
        <f t="shared" si="1"/>
        <v>0</v>
      </c>
    </row>
    <row r="8" spans="1:23" ht="15.75" thickBot="1" x14ac:dyDescent="0.3">
      <c r="A8" s="18" t="s">
        <v>10</v>
      </c>
      <c r="B8" s="30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2133</v>
      </c>
      <c r="H8" s="20">
        <v>2714</v>
      </c>
      <c r="I8" s="20">
        <v>0</v>
      </c>
      <c r="J8" s="20">
        <v>0</v>
      </c>
      <c r="K8" s="20">
        <v>5173</v>
      </c>
      <c r="L8" s="20">
        <v>0</v>
      </c>
      <c r="M8" s="24">
        <f t="shared" si="0"/>
        <v>10020</v>
      </c>
      <c r="O8" s="22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f t="shared" si="1"/>
        <v>0</v>
      </c>
    </row>
    <row r="9" spans="1:23" x14ac:dyDescent="0.25">
      <c r="A9" s="11" t="s">
        <v>11</v>
      </c>
      <c r="B9" s="25" t="s">
        <v>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3500</v>
      </c>
      <c r="L9" s="26">
        <v>0</v>
      </c>
      <c r="M9" s="27">
        <f t="shared" si="0"/>
        <v>3500</v>
      </c>
      <c r="O9" s="28">
        <v>0</v>
      </c>
      <c r="P9" s="29">
        <v>600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7">
        <f t="shared" si="1"/>
        <v>600</v>
      </c>
      <c r="W9" s="31"/>
    </row>
    <row r="10" spans="1:23" ht="15.75" thickBot="1" x14ac:dyDescent="0.3">
      <c r="A10" s="18" t="s">
        <v>12</v>
      </c>
      <c r="B10" s="30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3089</v>
      </c>
      <c r="L10" s="20">
        <v>0</v>
      </c>
      <c r="M10" s="24">
        <f t="shared" si="0"/>
        <v>3089</v>
      </c>
      <c r="O10" s="22">
        <v>0</v>
      </c>
      <c r="P10" s="23">
        <v>700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f t="shared" si="1"/>
        <v>700</v>
      </c>
    </row>
    <row r="11" spans="1:23" x14ac:dyDescent="0.25">
      <c r="A11" s="11" t="s">
        <v>13</v>
      </c>
      <c r="B11" s="25" t="s">
        <v>6</v>
      </c>
      <c r="C11" s="26">
        <v>75045</v>
      </c>
      <c r="D11" s="26">
        <v>29530</v>
      </c>
      <c r="E11" s="26">
        <v>37</v>
      </c>
      <c r="F11" s="26">
        <v>30768</v>
      </c>
      <c r="G11" s="26">
        <v>2506</v>
      </c>
      <c r="H11" s="26">
        <v>0</v>
      </c>
      <c r="I11" s="26">
        <v>600</v>
      </c>
      <c r="J11" s="26">
        <v>200</v>
      </c>
      <c r="K11" s="26">
        <v>9594</v>
      </c>
      <c r="L11" s="26">
        <v>200</v>
      </c>
      <c r="M11" s="27">
        <f t="shared" si="0"/>
        <v>148480</v>
      </c>
      <c r="O11" s="28">
        <v>4311</v>
      </c>
      <c r="P11" s="29">
        <v>2122</v>
      </c>
      <c r="Q11" s="29">
        <v>0</v>
      </c>
      <c r="R11" s="29">
        <v>0</v>
      </c>
      <c r="S11" s="29">
        <v>0</v>
      </c>
      <c r="T11" s="29">
        <v>138132</v>
      </c>
      <c r="U11" s="29">
        <v>15000</v>
      </c>
      <c r="V11" s="27">
        <f>SUM(O11:U11)</f>
        <v>159565</v>
      </c>
    </row>
    <row r="12" spans="1:23" ht="15.75" thickBot="1" x14ac:dyDescent="0.3">
      <c r="A12" s="18" t="s">
        <v>14</v>
      </c>
      <c r="B12" s="30" t="s">
        <v>8</v>
      </c>
      <c r="C12" s="20">
        <v>65912</v>
      </c>
      <c r="D12" s="20">
        <v>24521</v>
      </c>
      <c r="E12" s="20">
        <v>0</v>
      </c>
      <c r="F12" s="20">
        <v>23329</v>
      </c>
      <c r="G12" s="20">
        <v>10867</v>
      </c>
      <c r="H12" s="20">
        <v>867</v>
      </c>
      <c r="I12" s="20">
        <v>235</v>
      </c>
      <c r="J12" s="20">
        <v>422</v>
      </c>
      <c r="K12" s="20">
        <v>24459</v>
      </c>
      <c r="L12" s="20">
        <v>87</v>
      </c>
      <c r="M12" s="24">
        <f>SUM(C12:L12)</f>
        <v>150699</v>
      </c>
      <c r="O12" s="22">
        <v>3010</v>
      </c>
      <c r="P12" s="23">
        <v>6543</v>
      </c>
      <c r="Q12" s="23">
        <v>0</v>
      </c>
      <c r="R12" s="23">
        <v>597</v>
      </c>
      <c r="S12" s="23">
        <v>11028</v>
      </c>
      <c r="T12" s="23">
        <v>177001</v>
      </c>
      <c r="U12" s="23">
        <v>28233</v>
      </c>
      <c r="V12" s="24">
        <f t="shared" si="1"/>
        <v>226412</v>
      </c>
    </row>
    <row r="13" spans="1:23" s="4" customFormat="1" ht="15.75" thickBo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O13" s="33"/>
      <c r="P13" s="33"/>
      <c r="Q13" s="33"/>
      <c r="R13" s="33"/>
      <c r="S13" s="33"/>
      <c r="T13" s="33"/>
      <c r="U13" s="33"/>
      <c r="V13" s="33"/>
    </row>
    <row r="14" spans="1:23" x14ac:dyDescent="0.25">
      <c r="A14" s="54" t="s">
        <v>4</v>
      </c>
      <c r="B14" s="34" t="s">
        <v>6</v>
      </c>
      <c r="C14" s="35">
        <f t="shared" ref="C14:M15" si="2">IF((C5+C7+C9+C11)=0,"",C5+C7+C9+C11)</f>
        <v>75045</v>
      </c>
      <c r="D14" s="35">
        <f t="shared" si="2"/>
        <v>29530</v>
      </c>
      <c r="E14" s="35">
        <v>37</v>
      </c>
      <c r="F14" s="35">
        <f t="shared" si="2"/>
        <v>30768</v>
      </c>
      <c r="G14" s="35">
        <f t="shared" si="2"/>
        <v>3756</v>
      </c>
      <c r="H14" s="35">
        <f t="shared" si="2"/>
        <v>3430</v>
      </c>
      <c r="I14" s="35">
        <f t="shared" si="2"/>
        <v>600</v>
      </c>
      <c r="J14" s="35">
        <v>200</v>
      </c>
      <c r="K14" s="35">
        <f t="shared" si="2"/>
        <v>31599</v>
      </c>
      <c r="L14" s="35">
        <f t="shared" si="2"/>
        <v>200</v>
      </c>
      <c r="M14" s="36">
        <f t="shared" si="2"/>
        <v>175165</v>
      </c>
      <c r="O14" s="37">
        <f t="shared" ref="O14:V15" si="3">IF((O5+O7+O9+O11)=0,"",O5+O7+O9+O11)</f>
        <v>4311</v>
      </c>
      <c r="P14" s="35">
        <v>17722</v>
      </c>
      <c r="Q14" s="35">
        <v>0</v>
      </c>
      <c r="R14" s="35">
        <v>0</v>
      </c>
      <c r="S14" s="35">
        <v>0</v>
      </c>
      <c r="T14" s="35">
        <f t="shared" si="3"/>
        <v>138132</v>
      </c>
      <c r="U14" s="35">
        <v>15000</v>
      </c>
      <c r="V14" s="36">
        <f t="shared" si="3"/>
        <v>175165</v>
      </c>
    </row>
    <row r="15" spans="1:23" x14ac:dyDescent="0.25">
      <c r="A15" s="55"/>
      <c r="B15" s="38" t="s">
        <v>8</v>
      </c>
      <c r="C15" s="39">
        <f t="shared" si="2"/>
        <v>65912</v>
      </c>
      <c r="D15" s="39">
        <f t="shared" si="2"/>
        <v>24521</v>
      </c>
      <c r="E15" s="39">
        <v>0</v>
      </c>
      <c r="F15" s="39">
        <f t="shared" si="2"/>
        <v>23329</v>
      </c>
      <c r="G15" s="39">
        <f t="shared" si="2"/>
        <v>13723</v>
      </c>
      <c r="H15" s="39">
        <f t="shared" si="2"/>
        <v>3581</v>
      </c>
      <c r="I15" s="39">
        <f t="shared" si="2"/>
        <v>235</v>
      </c>
      <c r="J15" s="39">
        <v>422</v>
      </c>
      <c r="K15" s="39">
        <v>105800</v>
      </c>
      <c r="L15" s="39">
        <v>87</v>
      </c>
      <c r="M15" s="40">
        <f t="shared" si="2"/>
        <v>237610</v>
      </c>
      <c r="O15" s="41">
        <f t="shared" si="3"/>
        <v>3010</v>
      </c>
      <c r="P15" s="39">
        <f t="shared" si="3"/>
        <v>25734</v>
      </c>
      <c r="Q15" s="39">
        <v>0</v>
      </c>
      <c r="R15" s="39">
        <v>597</v>
      </c>
      <c r="S15" s="39">
        <f t="shared" si="3"/>
        <v>11028</v>
      </c>
      <c r="T15" s="39">
        <f t="shared" si="3"/>
        <v>177001</v>
      </c>
      <c r="U15" s="39">
        <v>28233</v>
      </c>
      <c r="V15" s="40">
        <v>245603</v>
      </c>
    </row>
    <row r="16" spans="1:23" ht="15.75" thickBot="1" x14ac:dyDescent="0.3">
      <c r="A16" s="56"/>
      <c r="B16" s="42" t="s">
        <v>15</v>
      </c>
      <c r="C16" s="43">
        <f>IF(OR(C14="",C15=""),"",C15/C14)</f>
        <v>0.87829968685455395</v>
      </c>
      <c r="D16" s="43">
        <f t="shared" ref="D16:M16" si="4">IF(OR(D14="",D15=""),"",D15/D14)</f>
        <v>0.83037588892651537</v>
      </c>
      <c r="E16" s="43"/>
      <c r="F16" s="43">
        <f t="shared" si="4"/>
        <v>0.75822282891315651</v>
      </c>
      <c r="G16" s="43">
        <f t="shared" si="4"/>
        <v>3.6536208732694355</v>
      </c>
      <c r="H16" s="43">
        <f t="shared" si="4"/>
        <v>1.0440233236151604</v>
      </c>
      <c r="I16" s="43">
        <f t="shared" si="4"/>
        <v>0.39166666666666666</v>
      </c>
      <c r="J16" s="44"/>
      <c r="K16" s="43">
        <f t="shared" si="4"/>
        <v>3.3482072217475238</v>
      </c>
      <c r="L16" s="43">
        <f>IF(OR(L14="",L15=""),"",L15/L14)</f>
        <v>0.435</v>
      </c>
      <c r="M16" s="45">
        <f t="shared" si="4"/>
        <v>1.3564924499757371</v>
      </c>
      <c r="O16" s="46">
        <v>1.1140000000000001</v>
      </c>
      <c r="P16" s="44">
        <f t="shared" ref="P16:V16" si="5">IF(OR(P14="",P15=""),"",P15/P14)</f>
        <v>1.4520934431779708</v>
      </c>
      <c r="Q16" s="43"/>
      <c r="R16" s="43"/>
      <c r="S16" s="43"/>
      <c r="T16" s="43">
        <f t="shared" si="5"/>
        <v>1.2813902643847914</v>
      </c>
      <c r="U16" s="43">
        <f t="shared" si="5"/>
        <v>1.8822000000000001</v>
      </c>
      <c r="V16" s="45">
        <f t="shared" si="5"/>
        <v>1.4021237119287528</v>
      </c>
    </row>
    <row r="17" spans="15:15" x14ac:dyDescent="0.25">
      <c r="O17" s="47"/>
    </row>
  </sheetData>
  <mergeCells count="4">
    <mergeCell ref="A3:A4"/>
    <mergeCell ref="C3:M3"/>
    <mergeCell ref="O3:V3"/>
    <mergeCell ref="A14:A16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PASZKIEWICZOVÁ Dáša</cp:lastModifiedBy>
  <cp:lastPrinted>2020-06-04T05:51:09Z</cp:lastPrinted>
  <dcterms:created xsi:type="dcterms:W3CDTF">2020-05-19T07:30:06Z</dcterms:created>
  <dcterms:modified xsi:type="dcterms:W3CDTF">2020-06-04T05:51:53Z</dcterms:modified>
</cp:coreProperties>
</file>