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showInkAnnotation="0" defaultThemeVersion="124226"/>
  <mc:AlternateContent xmlns:mc="http://schemas.openxmlformats.org/markup-compatibility/2006">
    <mc:Choice Requires="x15">
      <x15ac:absPath xmlns:x15ac="http://schemas.microsoft.com/office/spreadsheetml/2010/11/ac" url="C:\Users\andrea.magyelova\Disk Google\MsU\MR\4_16.09.2021\K bodu č. 3) Monitorovacie správy\"/>
    </mc:Choice>
  </mc:AlternateContent>
  <xr:revisionPtr revIDLastSave="0" documentId="8_{276C4881-37C6-4482-99E8-CD7E5566760A}" xr6:coauthVersionLast="47" xr6:coauthVersionMax="47" xr10:uidLastSave="{00000000-0000-0000-0000-000000000000}"/>
  <bookViews>
    <workbookView xWindow="-120" yWindow="-120" windowWidth="38640" windowHeight="21240" xr2:uid="{00000000-000D-0000-FFFF-FFFF00000000}"/>
  </bookViews>
  <sheets>
    <sheet name="Úvod" sheetId="6" r:id="rId1"/>
    <sheet name="1.1 Vedenie mesta" sheetId="7" r:id="rId2"/>
    <sheet name="1.2 Členstvo v org.a združ." sheetId="54" r:id="rId3"/>
    <sheet name="1.3 Strategické plánovanie" sheetId="36" r:id="rId4"/>
    <sheet name="1.4 Manažment investícií" sheetId="51" r:id="rId5"/>
    <sheet name="1.5 Rozpočtovníctvo a audit" sheetId="52" r:id="rId6"/>
    <sheet name="1.6 Správa daní a poplatkov" sheetId="50" r:id="rId7"/>
    <sheet name="1.7 Kontrolná činnosť, petície" sheetId="34" r:id="rId8"/>
    <sheet name="1.8 Znalecké a porad.služby" sheetId="104" r:id="rId9"/>
    <sheet name="2.1 Propagácia a prezentácia " sheetId="38" r:id="rId10"/>
    <sheet name="2.2 Reg.,nar. a nadnár.spolupr." sheetId="41" r:id="rId11"/>
    <sheet name="2.3 Internetová komunikácia" sheetId="3" r:id="rId12"/>
    <sheet name="2.4 Mestské noviny FZ" sheetId="42" r:id="rId13"/>
    <sheet name="3.1 Správne konanie" sheetId="11" r:id="rId14"/>
    <sheet name="3.2 Činnosť samosprávnych org." sheetId="15" r:id="rId15"/>
    <sheet name="3.3 Voľby" sheetId="17" r:id="rId16"/>
    <sheet name="3.4 Majet.vysp.a spr.nehnut." sheetId="44" r:id="rId17"/>
    <sheet name="3.5 Vzdelávanie zamestnancov" sheetId="45" r:id="rId18"/>
    <sheet name="3.6 Archív,registratúra" sheetId="14" r:id="rId19"/>
    <sheet name="3.7  Mestský informačný syst." sheetId="5" r:id="rId20"/>
    <sheet name="3.8 Správa služ.mot.voz." sheetId="16" r:id="rId21"/>
    <sheet name="4.1 Matrika" sheetId="18" r:id="rId22"/>
    <sheet name="4.2 Osvedč.listín a podpis." sheetId="19" r:id="rId23"/>
    <sheet name="4.3 Evidencia obyv." sheetId="20" r:id="rId24"/>
    <sheet name="4.4 Služby podnikateľom" sheetId="55" r:id="rId25"/>
    <sheet name="4.5 Org.občianskych obradov" sheetId="21" r:id="rId26"/>
    <sheet name="4.6 Úradná tabuľa" sheetId="22" r:id="rId27"/>
    <sheet name="5.1 Ver.poriadok a bezp." sheetId="70" r:id="rId28"/>
    <sheet name="5.2 MOPS" sheetId="107" r:id="rId29"/>
    <sheet name="5.3 Kamerový systém" sheetId="74" r:id="rId30"/>
    <sheet name="5.4 Civilná ochrana" sheetId="75" r:id="rId31"/>
    <sheet name="5.5 Požiarna ochrana" sheetId="23" r:id="rId32"/>
    <sheet name="6.VPS" sheetId="79" r:id="rId33"/>
    <sheet name="7.1 Výstavba MK" sheetId="56" r:id="rId34"/>
    <sheet name="7.2 opr.a údr.MKaVP " sheetId="110" r:id="rId35"/>
    <sheet name="7.3 Údržba zelene" sheetId="111" r:id="rId36"/>
    <sheet name="8.1.1 MŠ-Óvoda Daxnerova" sheetId="85" r:id="rId37"/>
    <sheet name="8.1.2 MŠ-Óvoda Štúrova" sheetId="78" r:id="rId38"/>
    <sheet name="8.2.1ZŠ FL 64A" sheetId="84" r:id="rId39"/>
    <sheet name="8.2.2ZŠ Mocsáry" sheetId="83" r:id="rId40"/>
    <sheet name="8.2.3ZŠ Školská" sheetId="82" r:id="rId41"/>
    <sheet name="8.2.4ZŠ Koháry" sheetId="81" r:id="rId42"/>
    <sheet name="8.3 Podpora šk.d. FL64A" sheetId="108" r:id="rId43"/>
    <sheet name="8.3 Podp.šk.d.ZŠMocsáry" sheetId="115" r:id="rId44"/>
    <sheet name="8.3 Podpora šk.d. Školská1" sheetId="109" r:id="rId45"/>
    <sheet name="8.3 Podp.šk.d.ZŠKoháry" sheetId="114" r:id="rId46"/>
    <sheet name="8.4.1 ŠJpriMŠ Dax." sheetId="59" r:id="rId47"/>
    <sheet name="8.4.2 ŠJpriMŠ Štúr." sheetId="77" r:id="rId48"/>
    <sheet name="8.4.3 ŠJpriZŠ FL64A " sheetId="86" r:id="rId49"/>
    <sheet name="8.4.4 ŠJpriZŠ Školská" sheetId="87" r:id="rId50"/>
    <sheet name="8.4.5 ŠJpriZŠ Koháry" sheetId="91" r:id="rId51"/>
    <sheet name="8.5.0 ZUŠ" sheetId="76" r:id="rId52"/>
    <sheet name="8.5.1 ŠKD FL64A" sheetId="89" r:id="rId53"/>
    <sheet name="8.5.2 ŠKD Mocsáry" sheetId="90" r:id="rId54"/>
    <sheet name="8.5.3 ŠKD Školská" sheetId="88" r:id="rId55"/>
    <sheet name="8.5.4 ŚKD Koháry" sheetId="92" r:id="rId56"/>
    <sheet name="8.6 Školský úrad" sheetId="61" r:id="rId57"/>
    <sheet name="8.7 ZŠFL64A neform.v." sheetId="95" r:id="rId58"/>
    <sheet name="8.7 ZŠMocsáry neform.v." sheetId="97" r:id="rId59"/>
    <sheet name="8.7 ZŠŠkolská neform.v. " sheetId="99" r:id="rId60"/>
    <sheet name="8.7 ZŠKoháry neform.v." sheetId="93" r:id="rId61"/>
    <sheet name="9.1 Podpora šport.aktivít" sheetId="68" r:id="rId62"/>
    <sheet name="9.2 Prev.šport.areálu a ihrísk" sheetId="106" r:id="rId63"/>
    <sheet name="10.1Kult.v meste(MsKS)" sheetId="101" r:id="rId64"/>
    <sheet name="10.3Podp.kult.a spol.aktivítOZ" sheetId="103" r:id="rId65"/>
    <sheet name="10.2,4,5 HMF" sheetId="102" r:id="rId66"/>
    <sheet name="11.1 Menšie obecné služby" sheetId="67" r:id="rId67"/>
    <sheet name="11.2 Územné a stavebné konanie" sheetId="105" r:id="rId68"/>
    <sheet name="11.3 Ind.rozvoj.na z.pož." sheetId="64" r:id="rId69"/>
    <sheet name="11.4 Ochr.prír.a krajiny" sheetId="65" r:id="rId70"/>
    <sheet name="12.1 Dávky v HN" sheetId="24" r:id="rId71"/>
    <sheet name="12.2 Opat.a prepr.služba" sheetId="26" r:id="rId72"/>
    <sheet name="12.3 Org.strav.dôchodcov" sheetId="27" r:id="rId73"/>
    <sheet name="12.4 Denný stacionár" sheetId="29" r:id="rId74"/>
    <sheet name="12.5 Dotácie pre deti" sheetId="112" r:id="rId75"/>
    <sheet name="12.6 Starost.v DD Nezábudka" sheetId="30" r:id="rId76"/>
    <sheet name="12.7.1 TSP" sheetId="113" r:id="rId77"/>
    <sheet name="12.7.2 KC" sheetId="32" r:id="rId78"/>
    <sheet name="12.8 Osobitný príjemca" sheetId="28" r:id="rId79"/>
    <sheet name="13.1 Mestský úrad" sheetId="66" r:id="rId80"/>
    <sheet name="13.2 Spoločný OcÚ" sheetId="63" r:id="rId81"/>
    <sheet name="13.3 Realizácia národných proje" sheetId="69" r:id="rId82"/>
    <sheet name="Hárok1" sheetId="80" r:id="rId83"/>
  </sheets>
  <calcPr calcId="191029"/>
</workbook>
</file>

<file path=xl/calcChain.xml><?xml version="1.0" encoding="utf-8"?>
<calcChain xmlns="http://schemas.openxmlformats.org/spreadsheetml/2006/main">
  <c r="F27" i="102" l="1"/>
  <c r="E44" i="81"/>
  <c r="F29" i="81"/>
  <c r="E26" i="103" l="1"/>
  <c r="F26" i="103"/>
  <c r="F29" i="59" l="1"/>
  <c r="E29" i="59"/>
  <c r="F27" i="85"/>
  <c r="F24" i="41"/>
  <c r="F27" i="29"/>
  <c r="F28" i="78"/>
  <c r="E56" i="79"/>
  <c r="F78" i="79"/>
  <c r="F77" i="79"/>
  <c r="E77" i="79"/>
  <c r="F51" i="79"/>
  <c r="E51" i="79"/>
  <c r="F43" i="79"/>
  <c r="F36" i="79"/>
  <c r="E36" i="79"/>
  <c r="E58" i="79"/>
  <c r="F61" i="79"/>
  <c r="E61" i="79"/>
  <c r="F31" i="29"/>
  <c r="F28" i="106"/>
  <c r="E28" i="106"/>
  <c r="E26" i="66"/>
  <c r="F37" i="78"/>
  <c r="F38" i="78" s="1"/>
  <c r="F32" i="77"/>
  <c r="E22" i="56"/>
  <c r="F25" i="28" l="1"/>
  <c r="E28" i="64" l="1"/>
  <c r="F28" i="64"/>
  <c r="F25" i="64"/>
  <c r="F48" i="79" l="1"/>
  <c r="E48" i="79"/>
  <c r="F30" i="85" l="1"/>
  <c r="F31" i="70" l="1"/>
  <c r="E31" i="70"/>
  <c r="E25" i="95" l="1"/>
  <c r="D25" i="95"/>
  <c r="E34" i="87"/>
  <c r="F34" i="87"/>
  <c r="F23" i="42" l="1"/>
  <c r="F25" i="42" s="1"/>
  <c r="F24" i="38"/>
  <c r="E24" i="38"/>
  <c r="E26" i="38"/>
  <c r="E27" i="38" l="1"/>
  <c r="F26" i="34"/>
  <c r="F28" i="34" s="1"/>
  <c r="E26" i="34"/>
  <c r="E28" i="34" s="1"/>
  <c r="F24" i="5"/>
  <c r="F26" i="5" s="1"/>
  <c r="E24" i="5"/>
  <c r="E26" i="5" s="1"/>
  <c r="F24" i="52"/>
  <c r="F31" i="52"/>
  <c r="E31" i="52"/>
  <c r="E24" i="52"/>
  <c r="E32" i="78"/>
  <c r="F32" i="78"/>
  <c r="F30" i="112"/>
  <c r="F32" i="112" s="1"/>
  <c r="E30" i="112"/>
  <c r="E32" i="112" s="1"/>
  <c r="E26" i="97"/>
  <c r="E27" i="97" s="1"/>
  <c r="D26" i="97"/>
  <c r="F34" i="59"/>
  <c r="E34" i="59"/>
  <c r="E34" i="77"/>
  <c r="F34" i="77"/>
  <c r="F36" i="102"/>
  <c r="E28" i="101"/>
  <c r="F28" i="101"/>
  <c r="F24" i="101"/>
  <c r="F25" i="105"/>
  <c r="E25" i="105"/>
  <c r="F65" i="79"/>
  <c r="E65" i="79"/>
  <c r="F63" i="79"/>
  <c r="E63" i="79"/>
  <c r="E25" i="26"/>
  <c r="E27" i="26" s="1"/>
  <c r="F25" i="26"/>
  <c r="F27" i="26" s="1"/>
  <c r="E26" i="23"/>
  <c r="E26" i="69"/>
  <c r="E28" i="69" s="1"/>
  <c r="F26" i="69"/>
  <c r="F28" i="69" s="1"/>
  <c r="E26" i="63"/>
  <c r="E28" i="63" s="1"/>
  <c r="F26" i="63"/>
  <c r="F28" i="63" s="1"/>
  <c r="E28" i="66"/>
  <c r="F26" i="66"/>
  <c r="F28" i="66" s="1"/>
  <c r="E25" i="28"/>
  <c r="F27" i="28"/>
  <c r="E27" i="28"/>
  <c r="E28" i="32"/>
  <c r="E30" i="32" s="1"/>
  <c r="F28" i="32"/>
  <c r="F30" i="32" s="1"/>
  <c r="E28" i="113"/>
  <c r="E30" i="113" s="1"/>
  <c r="F28" i="113"/>
  <c r="F30" i="113" s="1"/>
  <c r="E24" i="30"/>
  <c r="E26" i="30"/>
  <c r="F24" i="30"/>
  <c r="F26" i="30" s="1"/>
  <c r="E27" i="29"/>
  <c r="E31" i="29"/>
  <c r="E32" i="29" s="1"/>
  <c r="F24" i="27"/>
  <c r="F26" i="27"/>
  <c r="E26" i="27"/>
  <c r="E25" i="24"/>
  <c r="E27" i="24" s="1"/>
  <c r="F25" i="24"/>
  <c r="F27" i="24" s="1"/>
  <c r="E24" i="65"/>
  <c r="F24" i="65"/>
  <c r="E26" i="65"/>
  <c r="E27" i="65" s="1"/>
  <c r="F26" i="65"/>
  <c r="F27" i="65"/>
  <c r="E25" i="64"/>
  <c r="E29" i="64"/>
  <c r="F29" i="64"/>
  <c r="E27" i="105"/>
  <c r="F27" i="105"/>
  <c r="E28" i="105"/>
  <c r="E26" i="67"/>
  <c r="F26" i="67"/>
  <c r="F29" i="67" s="1"/>
  <c r="E28" i="67"/>
  <c r="F28" i="67"/>
  <c r="E29" i="102"/>
  <c r="E31" i="102" s="1"/>
  <c r="F29" i="102"/>
  <c r="F31" i="102" s="1"/>
  <c r="E36" i="102"/>
  <c r="E23" i="103"/>
  <c r="E27" i="103" s="1"/>
  <c r="F23" i="103"/>
  <c r="F27" i="103" s="1"/>
  <c r="E24" i="101"/>
  <c r="E24" i="106"/>
  <c r="F24" i="106"/>
  <c r="F29" i="106"/>
  <c r="E24" i="68"/>
  <c r="E26" i="68" s="1"/>
  <c r="F24" i="68"/>
  <c r="F26" i="68" s="1"/>
  <c r="D26" i="93"/>
  <c r="D27" i="93" s="1"/>
  <c r="E26" i="93"/>
  <c r="E27" i="93" s="1"/>
  <c r="D26" i="99"/>
  <c r="E26" i="99"/>
  <c r="D27" i="97"/>
  <c r="E26" i="61"/>
  <c r="E28" i="61" s="1"/>
  <c r="F26" i="61"/>
  <c r="F28" i="61" s="1"/>
  <c r="E27" i="92"/>
  <c r="E30" i="92" s="1"/>
  <c r="F27" i="92"/>
  <c r="F30" i="92" s="1"/>
  <c r="E33" i="92"/>
  <c r="F33" i="92"/>
  <c r="E27" i="88"/>
  <c r="E30" i="88" s="1"/>
  <c r="F27" i="88"/>
  <c r="F30" i="88" s="1"/>
  <c r="E33" i="88"/>
  <c r="F33" i="88"/>
  <c r="E27" i="90"/>
  <c r="E30" i="90" s="1"/>
  <c r="F27" i="90"/>
  <c r="F30" i="90" s="1"/>
  <c r="E33" i="90"/>
  <c r="F33" i="90"/>
  <c r="E27" i="89"/>
  <c r="E30" i="89" s="1"/>
  <c r="F27" i="89"/>
  <c r="F30" i="89" s="1"/>
  <c r="E33" i="89"/>
  <c r="F33" i="89"/>
  <c r="E27" i="76"/>
  <c r="E30" i="76" s="1"/>
  <c r="F27" i="76"/>
  <c r="F30" i="76" s="1"/>
  <c r="E35" i="76"/>
  <c r="F35" i="76"/>
  <c r="E27" i="91"/>
  <c r="E30" i="91" s="1"/>
  <c r="F27" i="91"/>
  <c r="F30" i="91" s="1"/>
  <c r="E33" i="91"/>
  <c r="F33" i="91"/>
  <c r="E27" i="87"/>
  <c r="E30" i="87" s="1"/>
  <c r="F27" i="87"/>
  <c r="F30" i="87" s="1"/>
  <c r="E27" i="86"/>
  <c r="E30" i="86" s="1"/>
  <c r="F27" i="86"/>
  <c r="F30" i="86" s="1"/>
  <c r="E33" i="86"/>
  <c r="F33" i="86"/>
  <c r="E27" i="77"/>
  <c r="E30" i="77" s="1"/>
  <c r="F27" i="77"/>
  <c r="F30" i="77" s="1"/>
  <c r="E27" i="59"/>
  <c r="E30" i="59" s="1"/>
  <c r="F27" i="59"/>
  <c r="F30" i="59" s="1"/>
  <c r="D24" i="114"/>
  <c r="D25" i="114" s="1"/>
  <c r="E24" i="114"/>
  <c r="E25" i="114" s="1"/>
  <c r="E24" i="109"/>
  <c r="E27" i="109" s="1"/>
  <c r="F24" i="109"/>
  <c r="F27" i="109" s="1"/>
  <c r="E30" i="109"/>
  <c r="F30" i="109"/>
  <c r="D24" i="115"/>
  <c r="E24" i="115"/>
  <c r="E24" i="108"/>
  <c r="E25" i="108" s="1"/>
  <c r="F24" i="108"/>
  <c r="F25" i="108" s="1"/>
  <c r="E28" i="108"/>
  <c r="F28" i="108"/>
  <c r="E27" i="81"/>
  <c r="E30" i="81" s="1"/>
  <c r="F27" i="81"/>
  <c r="F30" i="81" s="1"/>
  <c r="F44" i="81"/>
  <c r="E27" i="82"/>
  <c r="E29" i="82" s="1"/>
  <c r="F27" i="82"/>
  <c r="F29" i="82" s="1"/>
  <c r="E34" i="82"/>
  <c r="F34" i="82"/>
  <c r="E27" i="83"/>
  <c r="E29" i="83" s="1"/>
  <c r="F27" i="83"/>
  <c r="F29" i="83" s="1"/>
  <c r="E35" i="83"/>
  <c r="F35" i="83"/>
  <c r="E27" i="84"/>
  <c r="E29" i="84" s="1"/>
  <c r="F27" i="84"/>
  <c r="F29" i="84" s="1"/>
  <c r="E33" i="84"/>
  <c r="F33" i="84"/>
  <c r="E28" i="78"/>
  <c r="E38" i="78"/>
  <c r="E28" i="85"/>
  <c r="E31" i="85" s="1"/>
  <c r="F28" i="85"/>
  <c r="F31" i="85" s="1"/>
  <c r="E35" i="85"/>
  <c r="F35" i="85"/>
  <c r="E24" i="111"/>
  <c r="F24" i="111"/>
  <c r="F27" i="111" s="1"/>
  <c r="E26" i="111"/>
  <c r="F26" i="111"/>
  <c r="E24" i="110"/>
  <c r="E27" i="110" s="1"/>
  <c r="F24" i="110"/>
  <c r="E26" i="110"/>
  <c r="F26" i="110"/>
  <c r="E23" i="56"/>
  <c r="F23" i="56"/>
  <c r="E27" i="56"/>
  <c r="F27" i="56"/>
  <c r="E27" i="79"/>
  <c r="F27" i="79"/>
  <c r="E33" i="79"/>
  <c r="F33" i="79"/>
  <c r="E39" i="79"/>
  <c r="F39" i="79"/>
  <c r="F45" i="79"/>
  <c r="E45" i="79"/>
  <c r="E54" i="79"/>
  <c r="F54" i="79"/>
  <c r="E68" i="79"/>
  <c r="F68" i="79"/>
  <c r="E71" i="79"/>
  <c r="F71" i="79"/>
  <c r="E74" i="79"/>
  <c r="E78" i="79" s="1"/>
  <c r="F74" i="79"/>
  <c r="E24" i="23"/>
  <c r="E27" i="23" s="1"/>
  <c r="F24" i="23"/>
  <c r="F27" i="23" s="1"/>
  <c r="F26" i="23"/>
  <c r="E24" i="75"/>
  <c r="E26" i="75" s="1"/>
  <c r="F24" i="75"/>
  <c r="F26" i="75" s="1"/>
  <c r="E24" i="74"/>
  <c r="F24" i="74"/>
  <c r="E27" i="74"/>
  <c r="F27" i="74"/>
  <c r="E27" i="107"/>
  <c r="F27" i="107"/>
  <c r="F30" i="107" s="1"/>
  <c r="E29" i="107"/>
  <c r="F29" i="107"/>
  <c r="E27" i="70"/>
  <c r="F27" i="70"/>
  <c r="E29" i="70"/>
  <c r="F29" i="70"/>
  <c r="E25" i="21"/>
  <c r="E27" i="21" s="1"/>
  <c r="F25" i="21"/>
  <c r="F27" i="21" s="1"/>
  <c r="E23" i="55"/>
  <c r="F23" i="55"/>
  <c r="E25" i="55"/>
  <c r="F25" i="55"/>
  <c r="E27" i="20"/>
  <c r="E29" i="20" s="1"/>
  <c r="F27" i="20"/>
  <c r="F29" i="20" s="1"/>
  <c r="E27" i="18"/>
  <c r="E29" i="18" s="1"/>
  <c r="F27" i="18"/>
  <c r="F29" i="18" s="1"/>
  <c r="E28" i="16"/>
  <c r="F28" i="16"/>
  <c r="E31" i="16"/>
  <c r="F31" i="16"/>
  <c r="E24" i="45"/>
  <c r="E26" i="45" s="1"/>
  <c r="F24" i="45"/>
  <c r="F26" i="45" s="1"/>
  <c r="E25" i="44"/>
  <c r="F25" i="44"/>
  <c r="E28" i="44"/>
  <c r="F28" i="44"/>
  <c r="E26" i="17"/>
  <c r="E28" i="17" s="1"/>
  <c r="F26" i="17"/>
  <c r="F28" i="17" s="1"/>
  <c r="E25" i="15"/>
  <c r="E27" i="15" s="1"/>
  <c r="F25" i="15"/>
  <c r="F27" i="15" s="1"/>
  <c r="E23" i="42"/>
  <c r="E25" i="42" s="1"/>
  <c r="E25" i="41"/>
  <c r="E27" i="41" s="1"/>
  <c r="F25" i="41"/>
  <c r="F27" i="41" s="1"/>
  <c r="F26" i="38"/>
  <c r="F27" i="38" s="1"/>
  <c r="E24" i="104"/>
  <c r="F24" i="104"/>
  <c r="F26" i="104" s="1"/>
  <c r="E26" i="104"/>
  <c r="E23" i="50"/>
  <c r="E25" i="50" s="1"/>
  <c r="F23" i="50"/>
  <c r="F25" i="50" s="1"/>
  <c r="E23" i="51"/>
  <c r="F23" i="51"/>
  <c r="E27" i="51"/>
  <c r="F27" i="51"/>
  <c r="E23" i="36"/>
  <c r="E25" i="36" s="1"/>
  <c r="F23" i="36"/>
  <c r="F25" i="36" s="1"/>
  <c r="J22" i="54"/>
  <c r="J26" i="54" s="1"/>
  <c r="I26" i="54"/>
  <c r="E24" i="7"/>
  <c r="F24" i="7"/>
  <c r="F26" i="7" s="1"/>
  <c r="E26" i="7"/>
  <c r="E29" i="101" l="1"/>
  <c r="E27" i="111"/>
  <c r="F32" i="29"/>
  <c r="E32" i="16"/>
  <c r="F32" i="70"/>
  <c r="E32" i="70"/>
  <c r="F28" i="74"/>
  <c r="E33" i="78"/>
  <c r="F29" i="44"/>
  <c r="E29" i="44"/>
  <c r="E29" i="67"/>
  <c r="E28" i="56"/>
  <c r="F32" i="52"/>
  <c r="F37" i="102"/>
  <c r="F56" i="79"/>
  <c r="F27" i="110"/>
  <c r="E30" i="107"/>
  <c r="F33" i="78"/>
  <c r="E37" i="102"/>
  <c r="F28" i="105"/>
  <c r="E28" i="74"/>
  <c r="F28" i="51"/>
  <c r="E32" i="52"/>
  <c r="F29" i="101"/>
  <c r="E29" i="106"/>
  <c r="F32" i="16"/>
  <c r="E28" i="51"/>
  <c r="F28" i="56"/>
  <c r="E80" i="79" l="1"/>
  <c r="F80" i="7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44" authorId="0" shapeId="0" xr:uid="{00000000-0006-0000-24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8" authorId="0" shapeId="0" xr:uid="{00000000-0006-0000-34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8" authorId="0" shapeId="0" xr:uid="{00000000-0006-0000-35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9" authorId="0" shapeId="0" xr:uid="{00000000-0006-0000-36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8" authorId="0" shapeId="0" xr:uid="{00000000-0006-0000-37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3" authorId="0" shapeId="0" xr:uid="{00000000-0006-0000-2A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5" authorId="0" shapeId="0" xr:uid="{00000000-0006-0000-2C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8" authorId="0" shapeId="0" xr:uid="{00000000-0006-0000-2E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42" authorId="0" shapeId="0" xr:uid="{00000000-0006-0000-2F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8" authorId="0" shapeId="0" xr:uid="{00000000-0006-0000-30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9" authorId="0" shapeId="0" xr:uid="{00000000-0006-0000-31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8" authorId="0" shapeId="0" xr:uid="{00000000-0006-0000-32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48" authorId="0" shapeId="0" xr:uid="{00000000-0006-0000-3300-000001000000}">
      <text>
        <r>
          <rPr>
            <b/>
            <sz val="9"/>
            <color indexed="81"/>
            <rFont val="Segoe UI"/>
            <family val="2"/>
            <charset val="238"/>
          </rPr>
          <t>ANTALOVÁ Emese:</t>
        </r>
        <r>
          <rPr>
            <sz val="9"/>
            <color indexed="81"/>
            <rFont val="Segoe UI"/>
            <family val="2"/>
            <charset val="238"/>
          </rPr>
          <t xml:space="preserve">
</t>
        </r>
      </text>
    </comment>
  </commentList>
</comments>
</file>

<file path=xl/sharedStrings.xml><?xml version="1.0" encoding="utf-8"?>
<sst xmlns="http://schemas.openxmlformats.org/spreadsheetml/2006/main" count="4822" uniqueCount="1230">
  <si>
    <t>Program</t>
  </si>
  <si>
    <t>Výška čerpania spolu</t>
  </si>
  <si>
    <t>Schválený rozpočet spolu</t>
  </si>
  <si>
    <t>názov</t>
  </si>
  <si>
    <t>1. Vstupné údaje</t>
  </si>
  <si>
    <t xml:space="preserve">2. Finančné plnenie </t>
  </si>
  <si>
    <t>EK</t>
  </si>
  <si>
    <t>FK</t>
  </si>
  <si>
    <t>Druh výdavku</t>
  </si>
  <si>
    <t>Aktuálny rozpočet</t>
  </si>
  <si>
    <t>Plnenie</t>
  </si>
  <si>
    <t>Spolu bežné výdavky</t>
  </si>
  <si>
    <t>Spolu kapitálové výdavky</t>
  </si>
  <si>
    <t>SPOLU</t>
  </si>
  <si>
    <t xml:space="preserve">3. Programové plnenie </t>
  </si>
  <si>
    <t>Merateľný ukazovateľ</t>
  </si>
  <si>
    <t xml:space="preserve">Komentár </t>
  </si>
  <si>
    <t>Porovnanie plánovaných a dosiahnutých výstupov a výsledkov, vrátane posúdenia prípadného nerovnomerného vecného plnenia vo vzťahu k vynaloženým výdavkom.</t>
  </si>
  <si>
    <t>Vypracoval, dňa</t>
  </si>
  <si>
    <t>Schválil, dňa</t>
  </si>
  <si>
    <t>Aktuálny rozpočet spolu</t>
  </si>
  <si>
    <t>Útvar</t>
  </si>
  <si>
    <t xml:space="preserve">Cieľ </t>
  </si>
  <si>
    <t>Výdavky</t>
  </si>
  <si>
    <t>kód</t>
  </si>
  <si>
    <t>Rozpočtová alebo príspevková organizácia</t>
  </si>
  <si>
    <t>Zodpovedný</t>
  </si>
  <si>
    <t>Aktivita</t>
  </si>
  <si>
    <t>tis. €</t>
  </si>
  <si>
    <t xml:space="preserve">Návrhy na operatívne riešenie nedostatkov </t>
  </si>
  <si>
    <t>Propagácia a prezentácia</t>
  </si>
  <si>
    <t>Internetová komunikácia</t>
  </si>
  <si>
    <t>Interné služby</t>
  </si>
  <si>
    <t>áno</t>
  </si>
  <si>
    <t xml:space="preserve">Zvýšiť návštevnosť stránky mesta </t>
  </si>
  <si>
    <t>Na stránke sú k dispozícii vždy aktuálne (aktualizované) informácie</t>
  </si>
  <si>
    <t xml:space="preserve">Zabezpečiť výkonné informačné prostredie pre zamestnancov mesta </t>
  </si>
  <si>
    <t xml:space="preserve">Zabezpečiť kopírovaciu a telekomunikačnú techniku pre efektívnu prácu zamestnancov mesta </t>
  </si>
  <si>
    <t xml:space="preserve">Počet spravovaných kopírovacích strojov </t>
  </si>
  <si>
    <t xml:space="preserve">Počet spravovaných telefónnych prípojok </t>
  </si>
  <si>
    <t xml:space="preserve">Počet používaných mobilných telefónov </t>
  </si>
  <si>
    <t>Mestský informačný systém</t>
  </si>
  <si>
    <t>RO alebo PO</t>
  </si>
  <si>
    <t>MESTO FIĽAKOVO</t>
  </si>
  <si>
    <t>PROGRAMOVÉHO ROZPOČTU MESTA</t>
  </si>
  <si>
    <t>Mgr. Attila Agócs, PhD.</t>
  </si>
  <si>
    <t>primátor mesta</t>
  </si>
  <si>
    <t>Odd. vnútornej správy</t>
  </si>
  <si>
    <t>Mesto Fiľakovo</t>
  </si>
  <si>
    <t>Ing. Lóránt Varga, referent úseku správy mestskej informačnej siete</t>
  </si>
  <si>
    <t>Plánovanie, manažment, kontrola</t>
  </si>
  <si>
    <t>1.1</t>
  </si>
  <si>
    <t>Primátor mesta</t>
  </si>
  <si>
    <t>610</t>
  </si>
  <si>
    <t>Mzdy</t>
  </si>
  <si>
    <t>Tovary a služby</t>
  </si>
  <si>
    <t>Bežné transfery</t>
  </si>
  <si>
    <t>Odvody</t>
  </si>
  <si>
    <t xml:space="preserve">Zabezpečiť aktívnu reprezentáciu mesta Fiľakovo doma aj v zahraničí  </t>
  </si>
  <si>
    <t>Počet návštev v partnerských mestách</t>
  </si>
  <si>
    <t>Počet návštev z partnerských miest</t>
  </si>
  <si>
    <t>Počet operatívnych porád vedenia mesta</t>
  </si>
  <si>
    <t>týždenne</t>
  </si>
  <si>
    <t>Počet gremiálnych porád vedenia mesta s vedúcimi oddelení a riaditeľmi príspevkových organizácií</t>
  </si>
  <si>
    <t>Oddelenie vnútornej správy</t>
  </si>
  <si>
    <t>JUDr. Norbert Gecso, vedúci oddelenia vnútornej správy</t>
  </si>
  <si>
    <t>Transfery</t>
  </si>
  <si>
    <t>x</t>
  </si>
  <si>
    <t>3.1</t>
  </si>
  <si>
    <t>Správne konanie</t>
  </si>
  <si>
    <t>Zabezpečiť účinný výkon rozhodnutí v správnom konaní</t>
  </si>
  <si>
    <t>Percento vymožených peňažných plnení z uložených sakcií</t>
  </si>
  <si>
    <t>Počet spravovaných budov</t>
  </si>
  <si>
    <t>Archív, registratúra</t>
  </si>
  <si>
    <t xml:space="preserve">Zabezpečiť vybavenie prijatých podnetov
minimalizovať počet odvolaní podaných proti rozhodnutiam mesta ako správneho orgánu
</t>
  </si>
  <si>
    <t>Percento vybavených podnetov z podaných podnerov</t>
  </si>
  <si>
    <t>JUDr. Norbert Gecso, vedúci odd. vnútornej správy</t>
  </si>
  <si>
    <t>Efektívne zabezpečenie plnenia zákonných požiadaviek na správu registratúry a archiváciu dokumentov pochádzajúcich z činnosti samosprávy</t>
  </si>
  <si>
    <t>Počet evidovaných záznamov</t>
  </si>
  <si>
    <t>Počet odovzdaných záznamov do predarchívnej starostlivosti</t>
  </si>
  <si>
    <t>Činnosť samosprávnych orgánov</t>
  </si>
  <si>
    <t>Zabezpečiť plynulú a pravidelnú činnosť orgánov mesta</t>
  </si>
  <si>
    <t>Prednostka MsÚ</t>
  </si>
  <si>
    <t>PhDr. Andrea Mágyelová</t>
  </si>
  <si>
    <t>Zabezpečiť bezproblémové, flexibilné a bezpečné fungovanie vozového parku mesta</t>
  </si>
  <si>
    <t>Dodržaná povinnosť preskúšania vodičov</t>
  </si>
  <si>
    <t>Dodržaná bezpečnosť prevádzky vozidla pravidelnými prehliadkami</t>
  </si>
  <si>
    <t>Dodržanie hospodárnosti pri využívaní služobných vozidiel</t>
  </si>
  <si>
    <t>3.5</t>
  </si>
  <si>
    <t>Voľby</t>
  </si>
  <si>
    <t>Služby pre občanov</t>
  </si>
  <si>
    <t>4.1</t>
  </si>
  <si>
    <t>Činnosť matriky</t>
  </si>
  <si>
    <t>Priemerný počet úkonov  (spracovanie zmien v osob.údajoch, vydávanie osvedčení, štatistické hlásenia), vykonaných matrikou za rok</t>
  </si>
  <si>
    <t>Predpokladaný počet zápisov v matričných knihách  za rok</t>
  </si>
  <si>
    <t>4.2</t>
  </si>
  <si>
    <t>Osvedčovanie listín a podpisov</t>
  </si>
  <si>
    <t>Zabezpečiť rýchle a kvalitné osvedčovanie listín a podpisov podľa požiadaviek klientov</t>
  </si>
  <si>
    <t>Predpokladaný počet osvedčení podpisov za rok</t>
  </si>
  <si>
    <t>Predpokladaný počet osvedčených kópií listín za rok</t>
  </si>
  <si>
    <t>4.3</t>
  </si>
  <si>
    <t>Evidencia obyvateľstva</t>
  </si>
  <si>
    <t>ROalebo PO</t>
  </si>
  <si>
    <t>Zabezpečiť vedenie evidencie obyvateľstva a podávanie hlásení v súlade s právnou úpravou</t>
  </si>
  <si>
    <t xml:space="preserve">Súčinnosť s orgánmi činnými v trestnom konaní a exekútormi </t>
  </si>
  <si>
    <t>Služby občanom</t>
  </si>
  <si>
    <t>Organizácia občianskych obradov</t>
  </si>
  <si>
    <t>Dôstojný priebeh všetkých druhov občianskych obradov</t>
  </si>
  <si>
    <t>Služby občanov</t>
  </si>
  <si>
    <t>Úradná tabuľa</t>
  </si>
  <si>
    <t>Rýchle a širokej verejnosti dostupné zverejňovanie aktuálnych informácií pre občanov</t>
  </si>
  <si>
    <t>Doba aktualizácie úradnej tabule</t>
  </si>
  <si>
    <t>max. 3 prac. dni</t>
  </si>
  <si>
    <t>1 prac. deň</t>
  </si>
  <si>
    <t>Minimalizovať riziko vzniku požiarov na území mesta v objektoch PO a FO patriacich do kontrolnej činnosti mesta, pripravenosť DHZM zasahovať pri požiaroch</t>
  </si>
  <si>
    <t>Počet vytvorených preventívnych hliadok</t>
  </si>
  <si>
    <t>Počet vykonaných kontrol</t>
  </si>
  <si>
    <t>Sociálne služby</t>
  </si>
  <si>
    <t>12.1</t>
  </si>
  <si>
    <t>Zmierniť následky náhlej hmotnej núdze občanov poskytnutím jednorázovej sociálnej dávky</t>
  </si>
  <si>
    <t>Počet poberateľov jednorazovej dávky v hmotnej núdzi</t>
  </si>
  <si>
    <t>5</t>
  </si>
  <si>
    <t>12.3</t>
  </si>
  <si>
    <t>12.4</t>
  </si>
  <si>
    <t>Zabezpečiť pomoc pri vykonávaní bežných životných úkonov a kontakt so spoločenským prostredím starým a zdravotne postihnutým občanom</t>
  </si>
  <si>
    <t>Poukázanie príspevku na sociálnu službu neziskovej organizácii</t>
  </si>
  <si>
    <t>mesačne</t>
  </si>
  <si>
    <t>Organizovanie stravovania dôchodcov</t>
  </si>
  <si>
    <t>Zabezpečiť výhodnejšie podmienky pre stravovanie starých a zdravotne postihnutých občanov</t>
  </si>
  <si>
    <t>Priemerný počet poberateľov služby za rok</t>
  </si>
  <si>
    <t>Osobitný príjemca</t>
  </si>
  <si>
    <t>Využitie prídavku na dieťa v prospech dieťaťa a zlepšenie jeho dochádzky do školy</t>
  </si>
  <si>
    <t>Počet riešených prípadov</t>
  </si>
  <si>
    <t>12.6</t>
  </si>
  <si>
    <t>Zabezpečiť podmienky pre dôstojný život , kontakty so sociálnym prostredím a kultúrne aktivity dôchodcov</t>
  </si>
  <si>
    <t>Počet členov klubu dôchodcov</t>
  </si>
  <si>
    <t>Zabezpečenie činnosti n.o. Nezábudka</t>
  </si>
  <si>
    <t>Poukázanie príspevku zo ŠR na sociálnu službu neziskovej organizácii</t>
  </si>
  <si>
    <t>Systematickou sociálnou prácou s komunitou predchádzať jej sociálnemu vylúčeniu a k zlepšeniu povedomia verejnosti vo vzťahu k tejto komunite</t>
  </si>
  <si>
    <t>Počet osídlení MR, ktorých sú realizované aktivity komunitného charakteru</t>
  </si>
  <si>
    <t>Počet osôb , ktoré využili služby sociálnych pracovníkov a ich asistentov, zamerané na SPK</t>
  </si>
  <si>
    <t>Kontrolná činnosť, petície, sťažnosti</t>
  </si>
  <si>
    <t>Hlavný kontrolór</t>
  </si>
  <si>
    <t xml:space="preserve">Zabezpečiť účinnú kontrolu plnenia úloh samosprávy </t>
  </si>
  <si>
    <t>Zabezpečiť vybavenie všetkých petícií, sťažností a podaní</t>
  </si>
  <si>
    <t>Počet plánovaných kontrol, spracovaných stanovísk a previerok  za rok</t>
  </si>
  <si>
    <t>Percento vybavených petícií a sťažností v termíne zo všetkých podaní petícií a sťažností patriacich do kompetencie mesta</t>
  </si>
  <si>
    <t>Prednostka MsÚ vo Fiľakove</t>
  </si>
  <si>
    <t>1.3</t>
  </si>
  <si>
    <t>1.5</t>
  </si>
  <si>
    <t>Ing. arch. Erika Anderková, vedúca referátu stratégie a rozvoja</t>
  </si>
  <si>
    <t>Oddelenie výstavby, ŽP a stratégie rozvoja, Referát stratégie a rozvoja</t>
  </si>
  <si>
    <t>Rek. a modernizácia</t>
  </si>
  <si>
    <t>Zabezpečiť kontinuitu rozvoja mesta Fiľakovo</t>
  </si>
  <si>
    <t xml:space="preserve">Počet pripravených projektov a žiadostí na získanie cudzích zdrojov za rok </t>
  </si>
  <si>
    <t>Počet podaných projektov a žiadostí na získanie cudzích zdrojov za rok</t>
  </si>
  <si>
    <t>% schválených projektov zo všetk podaných  projektov</t>
  </si>
  <si>
    <t>1.6</t>
  </si>
  <si>
    <t>Zabezpečiť urbanistický rozvoj mesta v súlade so záujmami mesta a potrebami obyvateľov</t>
  </si>
  <si>
    <t>Pružná spolupráca s verejnosťou</t>
  </si>
  <si>
    <t>2.1</t>
  </si>
  <si>
    <t>Propagácia a prezentácia mesta</t>
  </si>
  <si>
    <t>Odborná spolupráca pri vydávaní propagačných materiálov o meste Fiľakovo</t>
  </si>
  <si>
    <t>Prezentovať úspechy mesta Fiľakovo</t>
  </si>
  <si>
    <t>Udržiavať aktuálnosť webovej stránky mesta</t>
  </si>
  <si>
    <t>2x</t>
  </si>
  <si>
    <t>3</t>
  </si>
  <si>
    <t>2</t>
  </si>
  <si>
    <t>2.4</t>
  </si>
  <si>
    <t xml:space="preserve">Počet vypracovaných projektov za rok </t>
  </si>
  <si>
    <t>% úspešných projektov</t>
  </si>
  <si>
    <t>Počet  prijatých návštev z partnerských miest</t>
  </si>
  <si>
    <t>Počet návštev v partnerských mestách za rok</t>
  </si>
  <si>
    <t xml:space="preserve">Spoločné rozvojové projekty s partnerskými mestami 
</t>
  </si>
  <si>
    <t>Mestské noviny - Fiľakovské zvesti</t>
  </si>
  <si>
    <t>Periodicita vydania za rok</t>
  </si>
  <si>
    <t>Zabezpečiť pravidelnú a širokú informovanosť občanov mesta o činnosti samosprávy a živote mesta</t>
  </si>
  <si>
    <t>Počet výtlačkov za rok</t>
  </si>
  <si>
    <t>% vysporiadaných nehnuteľností potrebných na realizáciu zámerov mesta a požiadaviek oprávnených osôb</t>
  </si>
  <si>
    <t>Nákup pozemkov</t>
  </si>
  <si>
    <t>Vzdelávanie zamestnancov</t>
  </si>
  <si>
    <t xml:space="preserve">PhDr. Andrea Mágyelová, prednostka MsÚ </t>
  </si>
  <si>
    <t>Zvýšiť kvalifikáciu, odborné zručnosti a aktuálnosť vedomostí zamestnancov mesta</t>
  </si>
  <si>
    <t>Priemerný počet externých školení a odborných seminárov  na 1 zamestnanca za rok</t>
  </si>
  <si>
    <t>4.5</t>
  </si>
  <si>
    <t>Oddelenie ekonomiky a majetku mesta, Referát miestnych daní a poplatkov</t>
  </si>
  <si>
    <t>Ing. Zoltán Varga - vedúci oddelenia</t>
  </si>
  <si>
    <t>Počet vydaných rybárskych lístkov</t>
  </si>
  <si>
    <t>Služby podnikateľom</t>
  </si>
  <si>
    <t>Čas potrebný na vydanie rozhodnutia od podania žiadosti, u ktorých nie sú pre konanie potrebné ďalšie stanoviská</t>
  </si>
  <si>
    <t>max. 15 dní</t>
  </si>
  <si>
    <t>Počet videohier</t>
  </si>
  <si>
    <t>Zabezpečiť rýchle administratívne úkony podľa požiadaviek právnických a fyzických osôb</t>
  </si>
  <si>
    <t>Mesto, RO, PO</t>
  </si>
  <si>
    <t>Informácia o splnení cieľov s využitím porovnania plánovaných a dosiahnutých hodnôt merateľných ukazovateľov s dôrazom na efektívnosť a účinnosť.V prípade existencie porovnateľných údajov porovnanie efektívnosti a účinnosti</t>
  </si>
  <si>
    <t xml:space="preserve">Návrhy na riešenie nedostatkov </t>
  </si>
  <si>
    <t>Počet vydaných rozhodnutí za užívanie VP</t>
  </si>
  <si>
    <t>Zvýšiť príjmy rozpočtu mesta vymáhaním daňových nedoplatkov</t>
  </si>
  <si>
    <t>Počet vydaných rozhodnutí pre FO</t>
  </si>
  <si>
    <t>Počet vydaných rozhodnutí pre PO a FO podnikateľov</t>
  </si>
  <si>
    <t>Počet zdanených stavieb (RD, garáže, sklady, ost.)</t>
  </si>
  <si>
    <t>Počet zdanených bytov</t>
  </si>
  <si>
    <t>20</t>
  </si>
  <si>
    <t>1.7</t>
  </si>
  <si>
    <t>Manažment investícií</t>
  </si>
  <si>
    <t>Oddelenie výstavby, ŽP a stratégie rozvoja</t>
  </si>
  <si>
    <t>Ing. Ivan Vanko, vedúci oddelenia</t>
  </si>
  <si>
    <t>Obstaranie podkladov k realizácii stavieb a ich realizácia výstavby podľa určených priorít inv. činnosti mesta</t>
  </si>
  <si>
    <t>Počet zabezpečených územných rozhodnutí (ÚR)</t>
  </si>
  <si>
    <t xml:space="preserve">Počet zabezpečených stavebných povolení (SP) </t>
  </si>
  <si>
    <t>Počet zabezpečených kolaudačných rozhodnutí (KR)</t>
  </si>
  <si>
    <t>1</t>
  </si>
  <si>
    <t>Realizácia výstavby stavieb podľa určených priorít inv. činnosti mesta</t>
  </si>
  <si>
    <t>Počet odovzdaných stavieb do užívania, úspešne realizované stavby vyjadrené v %</t>
  </si>
  <si>
    <t>Príprava a zabezpečenie kvalitných podkladov vo forme realizačnej projektovej dokumentácie pre plánované rozvojové zámery mesta</t>
  </si>
  <si>
    <t>Počet pripravených stavieb na realizáciu vyjadrené v %</t>
  </si>
  <si>
    <t>Zabezpečenie podkaldov pre projekčné práce plánovaných investičných akcii v bežnom plánovacom období a pre výhľadové obdobie a záverečné odovzdanie realizovaných stavieb</t>
  </si>
  <si>
    <r>
      <t xml:space="preserve">Percentuálny pomer medzi celkovými plánovaními a celkovými skutočnými nákladmi začatých, realizovaných a odovzadných stavieb </t>
    </r>
    <r>
      <rPr>
        <i/>
        <u/>
        <sz val="8"/>
        <rFont val="Arial CE"/>
        <charset val="238"/>
      </rPr>
      <t xml:space="preserve">(Pozn.: ak skutočná hodnota v %-ách je menšia ako plánovaná hodnota, to znamená, že po vykonaní verejného obstarávania zmluvné ceny boli nižšie ako predpokladaná honota zákazky. Toto platí aj opačne.) </t>
    </r>
    <r>
      <rPr>
        <sz val="8"/>
        <rFont val="Arial CE"/>
        <charset val="238"/>
      </rPr>
      <t xml:space="preserve">  </t>
    </r>
  </si>
  <si>
    <t>Počet geometrických plánov a dĺžka vytýčených merných jednotiek</t>
  </si>
  <si>
    <t>1.8</t>
  </si>
  <si>
    <t>Bc. Erika Szabová - vedúca referátu</t>
  </si>
  <si>
    <t>Splácanie úrokov...</t>
  </si>
  <si>
    <t xml:space="preserve">Počet vykonaných hodnotení , monitoringov programového rozpočtu za rok </t>
  </si>
  <si>
    <t>Áno</t>
  </si>
  <si>
    <t>Spolu finančné operácie</t>
  </si>
  <si>
    <t>Pripraviť rozpočet na schválenie pre MZ do konca kalendárneho roka</t>
  </si>
  <si>
    <t>Vypracovanie záverečného účtu mesta a jeho predloženie MZ v zákonom stanovenej lehote</t>
  </si>
  <si>
    <t>Vypracovanie výročnej správy mesta a jej predloženie MZ v zákonom stanovenej lehote</t>
  </si>
  <si>
    <t>Oddelenie ekonomiky a majetku mesta, Referát ekonomiky</t>
  </si>
  <si>
    <t>Členstvo v organizáciách a združeniach</t>
  </si>
  <si>
    <t>Členské príspevky</t>
  </si>
  <si>
    <t>Počet organizácií a združení, v ktorých je mesto členom</t>
  </si>
  <si>
    <t>Zabezpečiť účasť mesta v regionálnych organizáciách a združeniach</t>
  </si>
  <si>
    <t>Zabezpečiť účasť mesta v celoštátnych organizáciách a združeniach</t>
  </si>
  <si>
    <t>4.4</t>
  </si>
  <si>
    <t xml:space="preserve">Zabezpečiť pre občanov službu prideľovania súpisného čísla </t>
  </si>
  <si>
    <t>max. 30 dní</t>
  </si>
  <si>
    <t>Rozšíriť sieť kvalitných miestnych komunikácií v meste</t>
  </si>
  <si>
    <t>Plocha obnovených komunikácií za rok v m2</t>
  </si>
  <si>
    <t>PD</t>
  </si>
  <si>
    <t>8</t>
  </si>
  <si>
    <t>Vzdelávanie</t>
  </si>
  <si>
    <t>Materské školy</t>
  </si>
  <si>
    <t>Helena Kecskemétiová - riaditeľka MŠ</t>
  </si>
  <si>
    <t>Príjmy</t>
  </si>
  <si>
    <t>Druh príjmu</t>
  </si>
  <si>
    <t>Spolu bežné príjmy</t>
  </si>
  <si>
    <t>Cieľ č.1</t>
  </si>
  <si>
    <t>Dosiahnuť čo najvyššiu kvalitu výchovných a vzdelávacích služieb v materskej škole</t>
  </si>
  <si>
    <t>Počet tried v MŠ</t>
  </si>
  <si>
    <t>Počet detí navštevujúcich MŠ</t>
  </si>
  <si>
    <t>Počet kvalifikovaných pedagogických zamestnancov</t>
  </si>
  <si>
    <t>17</t>
  </si>
  <si>
    <t>Komentár</t>
  </si>
  <si>
    <t xml:space="preserve">Návrhy na opertívne riešenie nedostatkov </t>
  </si>
  <si>
    <t>Cieľ č.2</t>
  </si>
  <si>
    <t>Zabezpečiť transparentné riadenie MŠ</t>
  </si>
  <si>
    <t>Počet porád zvolaných riaditeľkou pre zamestnacov MŠ</t>
  </si>
  <si>
    <t>10</t>
  </si>
  <si>
    <t>Cieľ č.4</t>
  </si>
  <si>
    <t>Zabezpečiť sponzorskú činnosť pre materskú školu</t>
  </si>
  <si>
    <t>Počet vypracovaných projektov</t>
  </si>
  <si>
    <t>Cieľ č.5</t>
  </si>
  <si>
    <t>Počet vystúpení detí v meste na rôznych podujatiach</t>
  </si>
  <si>
    <t>Cieľ č.6</t>
  </si>
  <si>
    <t>Aj naďalej zabezpečovať výmenu skúseností s partnerskými školami zo zahraničia.</t>
  </si>
  <si>
    <t>Školské stravovanie</t>
  </si>
  <si>
    <t>Režijné náklady</t>
  </si>
  <si>
    <t>Zabezpečiť kvalitné a dostupné stravovanie v školskej jedálni pri MŠ</t>
  </si>
  <si>
    <t>rozpočtová organizácia bez právnej subjektivity</t>
  </si>
  <si>
    <t>8.4</t>
  </si>
  <si>
    <t xml:space="preserve"> ŠJ Materská škola - Óvoda  Daxnerova</t>
  </si>
  <si>
    <t>Antalová Emese, vedúca ŠJ</t>
  </si>
  <si>
    <t>Upravený rozpočet spolu</t>
  </si>
  <si>
    <t xml:space="preserve">                                                                                                                   </t>
  </si>
  <si>
    <t>Zabezpečiť spoluprácu s inými inštitúciami</t>
  </si>
  <si>
    <t>8.6</t>
  </si>
  <si>
    <t>Školský úrad</t>
  </si>
  <si>
    <t>2. Finančné plnenie</t>
  </si>
  <si>
    <t>3. Programové plnenie</t>
  </si>
  <si>
    <t>Cieľ</t>
  </si>
  <si>
    <t>Zabezpečovať prenesený výkon štátnej správy na úseku školstva</t>
  </si>
  <si>
    <t>Počet pravidelne realizovaných odborno-pedagogických aktivít</t>
  </si>
  <si>
    <t>Riešiť aktuálne problémy škôl a školských zariadení v zriaďovateľskej pôsobnosti mesta</t>
  </si>
  <si>
    <t>Počet nepravidelne realizovaných aktivít na základe aktuálneho rozhodnutia mesta</t>
  </si>
  <si>
    <t>Účasť na zasadnutiach komisie školstva, priestupkovej komisie</t>
  </si>
  <si>
    <t>Návrhy na operatívne riešenie nedostatkov</t>
  </si>
  <si>
    <t>Podporná činnosť</t>
  </si>
  <si>
    <t>13.2</t>
  </si>
  <si>
    <t>Spoločný obecný úrad</t>
  </si>
  <si>
    <t>prednostaMsÚ</t>
  </si>
  <si>
    <t>, vedúci oddelenia školstva, vedúci referátu stavebného poriadku</t>
  </si>
  <si>
    <t>Zabezpečiť kvalitné fungovanie spoločného obecného úradu a delegovanie kompetencií v súlade s právnou úpravou pracovníkmi na vysokej odbornej a osobnostnej úrovni</t>
  </si>
  <si>
    <t>Vedenie personálnej a mzdovej agendy zamestnancov škôl a školských zariadení v zriaďovateľskej pôsobnosti mesta a obcí v rámci SPOcÚ</t>
  </si>
  <si>
    <t>Vedenie účtovnej agendy škôl a školských zariadení v zriaďovateľskej pôsobnosti mesta</t>
  </si>
  <si>
    <t>Zabezpečiť efektívny a kvalitný výkon rozhodovacej činnosti v oblasti stavebného poriadku – prenesená kompetencia</t>
  </si>
  <si>
    <t>Počet potencionálnych žiadateľov</t>
  </si>
  <si>
    <t>Zabezpečiť efektívny a kvalitný výkon rozhodovacej činnosti pri výkone pôsobnosti špec. stav. úradu pre miestne komunikácie a účelové komunikácie – prenesená kompetencia</t>
  </si>
  <si>
    <t>Počet prijatých podnetov a vykonaných kontrol (stavebných dohľadov)</t>
  </si>
  <si>
    <t>11.3</t>
  </si>
  <si>
    <t>Prostredie pre život</t>
  </si>
  <si>
    <t xml:space="preserve">Rut. a štand. údržba </t>
  </si>
  <si>
    <t xml:space="preserve">Operatívne riešenie vzniknutých potrieb a požiadaviek občanov </t>
  </si>
  <si>
    <t>Percento uspokojenýh požiadviek občanov z celkového počtu vznesených požiadaviek</t>
  </si>
  <si>
    <t>11.4</t>
  </si>
  <si>
    <t>Ochrana prírody a krajiny</t>
  </si>
  <si>
    <t>Zachovanie zelene v meste cielenou reguláciou výrubu drevín</t>
  </si>
  <si>
    <t>13.1</t>
  </si>
  <si>
    <t>Mestský úrad</t>
  </si>
  <si>
    <t>Zabezpečiť kvalitné fungovanie mestského úradu a vybavovanie záležitostí občanov v súlade s právnou úpravou pracovníkmi na vysokej odbornej a osobnostnej úrovni</t>
  </si>
  <si>
    <t xml:space="preserve">Počet sťažností na postup zamestnancov MsÚ
od občanov
</t>
  </si>
  <si>
    <t>Zlepšiť úroveň čistoty a poriadku na verejných priestranstvách v meste</t>
  </si>
  <si>
    <t>Celková plocha miestnych komunikácií udržiavaných UoZ v km</t>
  </si>
  <si>
    <t>Transfer</t>
  </si>
  <si>
    <t>11.1</t>
  </si>
  <si>
    <t>Šport</t>
  </si>
  <si>
    <t>9.1</t>
  </si>
  <si>
    <t>Podpora športových aktivít</t>
  </si>
  <si>
    <t>FTC, Komisia športu a mládeže</t>
  </si>
  <si>
    <t>Komisia športu a mládeže</t>
  </si>
  <si>
    <t>Počet zorganizovaných športových podujatí za rok</t>
  </si>
  <si>
    <t>13.3</t>
  </si>
  <si>
    <t>Realizácia národných projektov</t>
  </si>
  <si>
    <t>Zapájať sa do národných projektov smerujúcich k zvýšeniu zamestnanosti a sociálnych istôt občanov mesta</t>
  </si>
  <si>
    <t>Počet osôb zainteresovaných do projektov implementovaných mestom</t>
  </si>
  <si>
    <t>5.1</t>
  </si>
  <si>
    <t xml:space="preserve">Mestská polícia </t>
  </si>
  <si>
    <t>Minimalizovať protispoločenskú činnosť aktívnym prístupom hliadok mestskej polície</t>
  </si>
  <si>
    <t>Celkový počet príslušníkov MsP</t>
  </si>
  <si>
    <t>Celkový počet prípadov</t>
  </si>
  <si>
    <t>Počet uložených pokút</t>
  </si>
  <si>
    <t>Počet napomenutí</t>
  </si>
  <si>
    <t>9</t>
  </si>
  <si>
    <t>Eliminovať vytváranie čiernych skládok</t>
  </si>
  <si>
    <t>Počet zistených páchateľov</t>
  </si>
  <si>
    <t>5.2</t>
  </si>
  <si>
    <t>Počet uskutočnených prednášok za rok</t>
  </si>
  <si>
    <t>Počet účastníkov prednášok spolu</t>
  </si>
  <si>
    <t>Počet odprednášaných hodín za rok</t>
  </si>
  <si>
    <t>Zvýšiť právne vedomie občanov mesta preventívnym pôsobním na deti a mládež, obmedziť protispoločenskú činnosť</t>
  </si>
  <si>
    <t>5.4</t>
  </si>
  <si>
    <t>Minimalizovať protispoločenskú činnosť v spolupráci s obyvateľmi mesta</t>
  </si>
  <si>
    <t>5.5</t>
  </si>
  <si>
    <t>5.3</t>
  </si>
  <si>
    <r>
      <t>%</t>
    </r>
    <r>
      <rPr>
        <sz val="8"/>
        <rFont val="Arial CE"/>
        <charset val="238"/>
      </rPr>
      <t xml:space="preserve"> objasnených protispoločenských činností, ktoré boli objasnené za pomoci kamerového systému</t>
    </r>
  </si>
  <si>
    <t>Zvýšiť pasívnu bezpečnosť mesta</t>
  </si>
  <si>
    <t>Civilná ochrana</t>
  </si>
  <si>
    <t>zástupca primátora</t>
  </si>
  <si>
    <t>Zabezpečiť ochranu obyvateľov pri mimoriadnych udalostiach</t>
  </si>
  <si>
    <t>Aktualizácia CO dokumentácie</t>
  </si>
  <si>
    <t>Zabezpečiť ochranu a prevádzkyschopný stav materiálu CO v skladoch CO</t>
  </si>
  <si>
    <t>Pravidelné ošetrovanie materiálu CO</t>
  </si>
  <si>
    <t>1x mesačne</t>
  </si>
  <si>
    <t>11 (z toho 1 dvojčíslo)</t>
  </si>
  <si>
    <t>Úradná tabuľa mesta sa aktualizuje priebežne, bez prieťahov, všetky informácie sa zverejňujú v  zmysle platnej legislatívy. K dispozícii sú dve fyzické úradné tabule, a to vo vestibule mestského úradu a na verejnom priestranstve pred mestským úradom a jedna virtuálna úradná tabuľa na web stránke mesta.</t>
  </si>
  <si>
    <t>v  tis. €</t>
  </si>
  <si>
    <t xml:space="preserve">Zabezpečit kvalitné a dostupné stravovanie </t>
  </si>
  <si>
    <t>8.4.1.</t>
  </si>
  <si>
    <t>ŠJ pri MŠ Daxnerova Fiľakovo</t>
  </si>
  <si>
    <t>8.5.</t>
  </si>
  <si>
    <t>Základná umelecká škola - Művészeti Alapiskola</t>
  </si>
  <si>
    <t>rozpočtová organizácia s právnou subjektivitou</t>
  </si>
  <si>
    <t>PhDr. Zoran Ardamica, PhD., riaditeľ školy</t>
  </si>
  <si>
    <t>Vratky</t>
  </si>
  <si>
    <t>Nájom</t>
  </si>
  <si>
    <t>Školné</t>
  </si>
  <si>
    <t>Poskytovať základné umelecké vzdelanie podľa § 17 školského zákona</t>
  </si>
  <si>
    <t>8.4.2.</t>
  </si>
  <si>
    <t>ŠJ pri MŠ Štúrova Fiľakovo</t>
  </si>
  <si>
    <t xml:space="preserve"> ŠJ Materská škola - Óvoda  Štúrova</t>
  </si>
  <si>
    <t>Agneša Magová, vedúca ŠJ</t>
  </si>
  <si>
    <t>Zvýšiť atraktívnosť stravovania v školskej MŠ</t>
  </si>
  <si>
    <t xml:space="preserve">Zabezpečiť v meste široké spektrum športových aktivít pre deti , mládež i 
dospelých
</t>
  </si>
  <si>
    <t xml:space="preserve">Áno </t>
  </si>
  <si>
    <t>Verejnoprospešné služby</t>
  </si>
  <si>
    <t>Nakladanie so zmesovým KO</t>
  </si>
  <si>
    <t>Poskytovanie transferov</t>
  </si>
  <si>
    <t>12x</t>
  </si>
  <si>
    <t>Výdavky/program</t>
  </si>
  <si>
    <t>6.2</t>
  </si>
  <si>
    <t>6.3</t>
  </si>
  <si>
    <t>6.4</t>
  </si>
  <si>
    <t>6.5</t>
  </si>
  <si>
    <t>6.6</t>
  </si>
  <si>
    <t>6.7</t>
  </si>
  <si>
    <t>Nakladanie so separovaným KO</t>
  </si>
  <si>
    <t>Mechanizácia, doprava, údržba</t>
  </si>
  <si>
    <t>Včasné ykonanie všetkých zápisov do registra evidencie obyvateľov</t>
  </si>
  <si>
    <t>Kapitálový transfer</t>
  </si>
  <si>
    <t>Verejnoprospešné služby spolu</t>
  </si>
  <si>
    <t>ZŠ Štefana Koháriho II.s VJM - II. Koháry István Alapiskola, Mládežnícka 7, Fiľakovo</t>
  </si>
  <si>
    <t>8.2.</t>
  </si>
  <si>
    <t>Základné školy</t>
  </si>
  <si>
    <t>8.2.1</t>
  </si>
  <si>
    <t>Výchovno-vzdelávací proces</t>
  </si>
  <si>
    <t>Mgr. Roland Bozó, riaditeľ školy</t>
  </si>
  <si>
    <t>Granty</t>
  </si>
  <si>
    <t>Zabezpečiť vysokú kvalitu a úroveň základného vzdelania žiakov koly ako predpoklad pre ďalšie vzdelávanie</t>
  </si>
  <si>
    <t>% kvalifikovanosti pedagogických zamestnancov</t>
  </si>
  <si>
    <t>% úspešnosti prijatých žiakov na stredné školy</t>
  </si>
  <si>
    <t>% prospievajúcich žiakov</t>
  </si>
  <si>
    <t>98</t>
  </si>
  <si>
    <t>Základná škola , Školská 1, Fiľakovo</t>
  </si>
  <si>
    <t>Mgr. Štefan Ujpál, riaditeľ školy</t>
  </si>
  <si>
    <t>Základná škola  Lajosa Mocsáryho s VJM, Farská Lúka 64/B, Fiľakovo</t>
  </si>
  <si>
    <t>Základná škola, Farská Lúka 64/A, Fiľakovo</t>
  </si>
  <si>
    <t>93</t>
  </si>
  <si>
    <t>žiadne</t>
  </si>
  <si>
    <t>8.1</t>
  </si>
  <si>
    <t>Materská škola - Óvoda Štúrova Fiľakovo</t>
  </si>
  <si>
    <t>8.1.2.</t>
  </si>
  <si>
    <t>Materská škola - Óvoda,  Štúrova 1, Fiľakovo</t>
  </si>
  <si>
    <t>8.1.1.</t>
  </si>
  <si>
    <t>Materská škola - Óvoda Daxnerova Fiľakovo</t>
  </si>
  <si>
    <t>Materská škola - Óvoda,  Daxnerova, Fiľakovo</t>
  </si>
  <si>
    <t>Mgr. Danica Vargová - riaditeľka MŠ</t>
  </si>
  <si>
    <t>ŠJ pri ZŠ FL 64/A, Fiľakovo</t>
  </si>
  <si>
    <t>počet stravníkov - našich žiakov</t>
  </si>
  <si>
    <t>30</t>
  </si>
  <si>
    <t>ŠJ pri ZŠ Školská 1, Fiľakovo</t>
  </si>
  <si>
    <t>Základná škola, Školská 1, Fiľakovo</t>
  </si>
  <si>
    <t xml:space="preserve">rozpočtová organizácia </t>
  </si>
  <si>
    <t>bez opatrení</t>
  </si>
  <si>
    <t>Zabezpečiť voľno-časové  aktivity detí v popoludňajších hodinách v oddychovej, relaxačnej a záujmovej oblasti a prípravu detí na vyučovanie</t>
  </si>
  <si>
    <t>celkový počet žiakov v ŠKD</t>
  </si>
  <si>
    <t>8.5</t>
  </si>
  <si>
    <t>Záujmové vzdelávanie</t>
  </si>
  <si>
    <t>ŠKD pri ZŠ Školská 1, Fiľakovo</t>
  </si>
  <si>
    <t>ŠKD pri ZŠ Lajosa Mocsáryho s VJM, Farská Lúka 64/B, Fiľakovo</t>
  </si>
  <si>
    <t>ŠKD Základná škola  Lajosa Mocsáryho s VJM, Farská Lúka 64/B, Fiľakovo</t>
  </si>
  <si>
    <t>Zabezpečiť kvalitné a širokospektrálne vzdelávanie a výchovu v oblasti voľnočasových aktívít poskytovaním príspevku na tieto aktivity</t>
  </si>
  <si>
    <t>ŠKD pri ZŠ Farská lúka 64/A, Fiľakovo</t>
  </si>
  <si>
    <t>ŠJ pri ZŠ... Mládežnícka 7, Fiľakovo</t>
  </si>
  <si>
    <t>Mgr. Roland Bozó, riaditeľ ZŠ</t>
  </si>
  <si>
    <t>Počet detí stravovaných v ŠJ pri ZŠ</t>
  </si>
  <si>
    <t>z toho deti</t>
  </si>
  <si>
    <t>z toho dospelí</t>
  </si>
  <si>
    <t xml:space="preserve">Zvýšiť atraktívnosť stravovania </t>
  </si>
  <si>
    <t>Počet zamestnancov zaradených do jednotlivých platových tried</t>
  </si>
  <si>
    <t>ŠKD pri ZŠ ...Mládežnícka 7, Fiľakovo</t>
  </si>
  <si>
    <t>Počet zamestnancov zaraďovaných do jednotlivých platových tried</t>
  </si>
  <si>
    <t>Neformálne vzdelávanie pre deti a mládež</t>
  </si>
  <si>
    <t>ZŠ Štefana Koháriho II. s VJM - II. Koháry István Alapiskola, Mládežnícka 7, Fiľakovo</t>
  </si>
  <si>
    <t>rozpočtová organizácia</t>
  </si>
  <si>
    <t xml:space="preserve">Zabezpečiť mimoškolské aktivity pre žiakov našej školy
</t>
  </si>
  <si>
    <t>Počet krúžkov</t>
  </si>
  <si>
    <t>Počet žiakov školy využívajúcich mimoškolské aktivity</t>
  </si>
  <si>
    <t>Nie sú.</t>
  </si>
  <si>
    <t>Podpora školskej dochádzky</t>
  </si>
  <si>
    <t>Podporovať školskú dochádzku detí z okolitých obcí poskytovaním príspevku na dopravu žiakov</t>
  </si>
  <si>
    <t>Počet dochádzajúcich detí z obcí</t>
  </si>
  <si>
    <t>% žiakov školy využívajúcich mimoškolské aktivity</t>
  </si>
  <si>
    <t>8.7</t>
  </si>
  <si>
    <t>90</t>
  </si>
  <si>
    <t>95%</t>
  </si>
  <si>
    <t>Mgr. Štefan Ujpál, riaditeľ ZŠ</t>
  </si>
  <si>
    <t>Kultúra a spoločenské aktivity</t>
  </si>
  <si>
    <t>10.1</t>
  </si>
  <si>
    <t>Mgr. Andrea Illés Kósik</t>
  </si>
  <si>
    <t>pravidelné poskytovanie transferu pre MsKS Fiľakovo</t>
  </si>
  <si>
    <t>Kultúra v meste (činnosť MsKS)</t>
  </si>
  <si>
    <t>10.2</t>
  </si>
  <si>
    <t>Knižnica</t>
  </si>
  <si>
    <t>10.3</t>
  </si>
  <si>
    <t>HMF Fiľakovo</t>
  </si>
  <si>
    <t>10.4</t>
  </si>
  <si>
    <t>10.5</t>
  </si>
  <si>
    <t>pravidelné poskytovanie transferu pre HMF Fiľakovo</t>
  </si>
  <si>
    <t>MsKS Fiľakovo</t>
  </si>
  <si>
    <t>Podpora kultúrny a spoločenských aktivít vykonávaných o.z.</t>
  </si>
  <si>
    <t>Primátor mesta, Mestské zastupiteľstvo, Mestská rada</t>
  </si>
  <si>
    <t xml:space="preserve">Podporiť pestrosť produkovanej kultúry v meste a činnosť občianskych združení
</t>
  </si>
  <si>
    <t>Počet podporených žiadateľov za rok</t>
  </si>
  <si>
    <t>MONITOROVACIA SPRÁVA</t>
  </si>
  <si>
    <t>Počet odozdaných projektov pre realizáciu stavieb za bežné plánovacie obdobie a výhľadové obdobie</t>
  </si>
  <si>
    <t>Zasielanie informácií o rozpočte mesta do rozpočtového informačného systému samosprávy (RIS SAM) zákonom stanovenej lehote</t>
  </si>
  <si>
    <t>Zabezpečiť pravidelnú aktualizáciu stránok</t>
  </si>
  <si>
    <t>Služby</t>
  </si>
  <si>
    <t>Správna aplikácia normatívnych právnych aktov v činnosti samosprávy</t>
  </si>
  <si>
    <t>Počet zistených čiernych skládok</t>
  </si>
  <si>
    <t>Počet fotopascí</t>
  </si>
  <si>
    <t>Počet novoinštalovaných kamier</t>
  </si>
  <si>
    <t>6x</t>
  </si>
  <si>
    <t>Mzdy a platy</t>
  </si>
  <si>
    <t>,</t>
  </si>
  <si>
    <t>Cestovné žiakov</t>
  </si>
  <si>
    <t>dopravné</t>
  </si>
  <si>
    <t>Počet TSP a TP</t>
  </si>
  <si>
    <t>Počet zamestnancov KC</t>
  </si>
  <si>
    <t>Terénna sociálna práca v meste (NP)a Komunitné centrum</t>
  </si>
  <si>
    <t>Na základe vyhlásených výziev</t>
  </si>
  <si>
    <t>NTIC</t>
  </si>
  <si>
    <t>Členstvo mesta Fiľakovo je dôležité aj z hľadiska jej rozvoja, preto je aktívnym členom záujmových združení, a to Združenia miest a obcí Novohradu (ZMON), Združenia miest a obcí Slovenska (ZMOS), Združenia právnických osôb Geopark Novohrad - Nógrád, Regionálnehoho vzdelávacieho centra (RVC), Oblastnej organizácie cestovnéh ruchu (OOCR), Mikroregiónu Obručná, Združenia hlavných kontrolórov (ZHK), Asociácie prednostov úradov miestnej samosprávy (APÚMS), Združenia matrikárov, Združenia náčelnékov MSP, Združenia pre občianske záležitosti (ZPOZ), Asociácia komunálnych ekonómov (AKE). Výdavky sústredené v tomto programe sa použili na úhradu členských príspevkov.</t>
  </si>
  <si>
    <t>Dosiahnuť čo najvyššiu kvalitu vých. a vzdel. služieb</t>
  </si>
  <si>
    <t>Pokračovať aj naďalej v transparentnom riadení MŠ</t>
  </si>
  <si>
    <t>Cieľ.č.3</t>
  </si>
  <si>
    <t>Porovnanie plánovaných a dosiahnutých výstupov a výsledkov, vrátane posúdenia prípadného nerovnomerného vecného plnenia vo vzťahu k vynaloženým výdavkom</t>
  </si>
  <si>
    <t>školné</t>
  </si>
  <si>
    <t>počet detí  stravovaných v ŠJ pri MŠ</t>
  </si>
  <si>
    <t>Zabezpečit kvalitné a dostupné stravovanie v školských zariadeniach pri MŠ</t>
  </si>
  <si>
    <t>Vedenie mesta</t>
  </si>
  <si>
    <t>Mgr. Attila Agócs, PhD., kancelária primátora mesta</t>
  </si>
  <si>
    <t xml:space="preserve">Zabezpečiť transparentné riadenie mesta </t>
  </si>
  <si>
    <t>Strategické plánovanie</t>
  </si>
  <si>
    <t>Stanoviská k predpokladaným investičným zámerom, zmenám funkčného využívania v zmysle platného Územného plánu mesta</t>
  </si>
  <si>
    <t>Pravidelné konuzulácie s investormi o ÚP</t>
  </si>
  <si>
    <t>Realizovanie investičných činností, rozvojových projektov na území mesta v súlade s ÚP</t>
  </si>
  <si>
    <t>Včasná príprava zmien a doplnov ÚP podľa reálnch požiadaviek</t>
  </si>
  <si>
    <t>1.4</t>
  </si>
  <si>
    <t>20 / 100 %</t>
  </si>
  <si>
    <t>Zabezpečiť efektívnu prípravu odborných podkladov realizovaním investičným akciam mesta a výber dodávateľa pre konkrétne stavby</t>
  </si>
  <si>
    <t>6 / 12</t>
  </si>
  <si>
    <t>Rozpočtovníctvo a audit</t>
  </si>
  <si>
    <t>2/2</t>
  </si>
  <si>
    <t xml:space="preserve">Zabezpečiť plynulý priebeh financovania úloh, potrieb a funkcií mesta v príslušnom roku,  
zabezpečiť vedenie účtovníctva v súlade so zákonom o účtovníctve a zabezpečiť dôslednú a nezávislú kontrolu hospodárenia a vedenia účtovníctva mesta Fiľakovo
</t>
  </si>
  <si>
    <t>Počet zrealizovaných audítorských kontrol za rok</t>
  </si>
  <si>
    <t>Počet audítorských konzultácií za rok</t>
  </si>
  <si>
    <t>Správa daní a poplatkov</t>
  </si>
  <si>
    <t>Zabezpečiť efektívne plnenie rozpočtu daní z nehnuteľnosti a ostatných miestnych daní za špeciálne služby</t>
  </si>
  <si>
    <t>Počet vydaných rozhodnutí - daň z nehnutľnosti pre FO</t>
  </si>
  <si>
    <t>Počet vydaných rozhodnutí - daň z nehnutľnosti pre PO</t>
  </si>
  <si>
    <t>Počet psov na území mesta</t>
  </si>
  <si>
    <t>Počet odchytených psov</t>
  </si>
  <si>
    <t>Počet ubytovaných</t>
  </si>
  <si>
    <t xml:space="preserve">Počet prenocovaní </t>
  </si>
  <si>
    <t>% poklesu stavu nedoplatkov evidovaných k 31.12. pred.r.</t>
  </si>
  <si>
    <t>% plnenia príjmu z DzN</t>
  </si>
  <si>
    <t>% plnenia príjmu z dane za psa</t>
  </si>
  <si>
    <t>% plnenia príjmu z dane za užívanie VP</t>
  </si>
  <si>
    <t>Počet poplatníkov KO a DSO</t>
  </si>
  <si>
    <t>miestneho poplatku za KO a DSOdaní z nehnuteľnosti a ostatných miestnych daní za špeciálne služby</t>
  </si>
  <si>
    <t>% plnenia príjmu z poplatku za KO a DSO</t>
  </si>
  <si>
    <t>Plnenie príjmu z poplatkuý za KO a DSO</t>
  </si>
  <si>
    <t>Znalecké a poradenské služby</t>
  </si>
  <si>
    <t>JUDr. Norbert Gecso, vedúci oddelenia</t>
  </si>
  <si>
    <t xml:space="preserve">Zabezpečiť kvalifikované odborné znalecké a poradenské služby </t>
  </si>
  <si>
    <t>Zabezpečiť správnych chod samosprávnych funkcií a preneseného výkonu štátnej správy prostredníctvom právneho poradenstva</t>
  </si>
  <si>
    <t>Počet poskytnutých konzultačných a poradenských hodín</t>
  </si>
  <si>
    <t>20 hodín</t>
  </si>
  <si>
    <t>Zabezpečiť aktívnu propagáciu mesta prostredníctvom prezentácie činnosti samosprávy</t>
  </si>
  <si>
    <t>Počet druhov propagačného materiálu od NTIC</t>
  </si>
  <si>
    <t xml:space="preserve">Počet dvojjazyčných tlačových správ v mestských novinách Fiľakovské zvesti - vydávaných MsÚ Fiľakovo resp. samosprávou mesta </t>
  </si>
  <si>
    <t>Počet tlačových správ v regionálnych médiách, printové aj webové výstupy v slovenských a maďarských médiách</t>
  </si>
  <si>
    <t>Počet príspevkov publikovaných v médiách s celoštátnou pôsobnosťou</t>
  </si>
  <si>
    <t>Počet reportáží v regionálnych televíziách</t>
  </si>
  <si>
    <t>Kontrola aktuálnosti internetovej stránky mesta za mesiac</t>
  </si>
  <si>
    <t>Tvorba databázy fotodokumentácií v oblastiach: kultúra, výstavba, projekty, zo života mesta</t>
  </si>
  <si>
    <t>Facobook komunikácia</t>
  </si>
  <si>
    <t>Tlačové besedy</t>
  </si>
  <si>
    <t>Občianske fóra</t>
  </si>
  <si>
    <t>Reprezentačné stretnutia</t>
  </si>
  <si>
    <t>2.2</t>
  </si>
  <si>
    <t>Regionálna, národná a medzinárodná spolupráca</t>
  </si>
  <si>
    <t>Odd.výstavby, ŽP a stratégie rozvoja, Referát stratégie a rozvoja; Odd. školstva, kultúry a športu</t>
  </si>
  <si>
    <t>2.3</t>
  </si>
  <si>
    <t>Zabezpečiť transparentné riadenie mesta</t>
  </si>
  <si>
    <t>Denný priemerný počet jedinečných prístupov</t>
  </si>
  <si>
    <t>Oddelenie vnútornej správy, Kancelária primátora mesta</t>
  </si>
  <si>
    <t>Ročný počet pracovných porád na vyhodnotenie riešení podnetov CITY MONITORU (primátor, zástupca primátora, náčelník MsP, hlavný kontrolór) do 15 dní po ukončení štvrťroka</t>
  </si>
  <si>
    <t>3.2</t>
  </si>
  <si>
    <t>Priemerný počet zasadnutí komisií MZ za rok</t>
  </si>
  <si>
    <t>Počet plánovaných zasadnutí MR za rok</t>
  </si>
  <si>
    <t>Počet plánovaných zasadnutí MZ za rok</t>
  </si>
  <si>
    <t>Lehota na vydanie rozhodnutia o pridelení súpisného čísla</t>
  </si>
  <si>
    <t>3.3</t>
  </si>
  <si>
    <t>Odd. vnútornej správy, Odd. ekonomiky a majetku mesta</t>
  </si>
  <si>
    <t>JUDr. Norbert Gecso - vedúci odd. VS, Ing. Zoltán Varga, vedúci odd. EaMM</t>
  </si>
  <si>
    <t>Zabezpečiť hospodárne a účelné nakladanie s nehnuteľným  majetkom mesta</t>
  </si>
  <si>
    <t>Počet prenajatých nových bytov</t>
  </si>
  <si>
    <t>3.4</t>
  </si>
  <si>
    <t>Majetkovoprávne vysporiadanie a správa nehnuteľností vo vlastníctve mesta</t>
  </si>
  <si>
    <t>3.6</t>
  </si>
  <si>
    <t>Počet odovzdaných - vybavených záznamov do registratúrneho strediska</t>
  </si>
  <si>
    <t>Počet spravovaných serverov</t>
  </si>
  <si>
    <t>Počet spravovaných PC</t>
  </si>
  <si>
    <t>3.7</t>
  </si>
  <si>
    <t>640</t>
  </si>
  <si>
    <t xml:space="preserve">Zabezpečiť chránené informačné prostredie pre zamestnancov mesta </t>
  </si>
  <si>
    <t>Počet vážnych bezpečnostných incidentov</t>
  </si>
  <si>
    <t>3.8</t>
  </si>
  <si>
    <t>Úroky</t>
  </si>
  <si>
    <t>Mesto Fiľakovo pri ukladaní pokút vždy vychádza z objektívneho posúdenia stavu veci, výška pokút korešponduje s charakterom priestupku, prípadne recidívou páchateľa, nazaplatené pokuty sú priebežne vymáhané prostredníctvom exekučného konania</t>
  </si>
  <si>
    <t>Odovzdávanie záznamov do predarchívnej starostlivosti sa v prevažnej miere uskutočňuje priebežne, podľa potrieb jednotlivých referátov mestského úradu, pričom aj ostatné aktivity sa plnia podľa plánu.</t>
  </si>
  <si>
    <t>Bez komentára.</t>
  </si>
  <si>
    <t>Splácanie úveru</t>
  </si>
  <si>
    <t>Čas potrebný na vydanie licencie na prevádzku výherných prístrojov pri úplných žiadostiach</t>
  </si>
  <si>
    <t>Počet prevádzok a obchodov</t>
  </si>
  <si>
    <t>Odd. ekonomiky a majetku mesta – referát miestnych daní a majetku mesta</t>
  </si>
  <si>
    <t>Ing. Zoltán Varga, vedúci oddelenia</t>
  </si>
  <si>
    <t>Predpokladaný počet všetkých občianskych obradov (sobáše, uvítanie do života, pohreby, oslavy jubilantov)</t>
  </si>
  <si>
    <t>Požiarna ochrana</t>
  </si>
  <si>
    <t>Rekonštrukcia a modernizácia</t>
  </si>
  <si>
    <t>Počet cvičení uskutočnených DHZM</t>
  </si>
  <si>
    <t>áno (FB)</t>
  </si>
  <si>
    <t xml:space="preserve">áno </t>
  </si>
  <si>
    <t>0 / 0 %</t>
  </si>
  <si>
    <t>7.1</t>
  </si>
  <si>
    <t>Miestne komunikácie</t>
  </si>
  <si>
    <t>Výstavba a rekonštrukcia MK</t>
  </si>
  <si>
    <t>Udržať a obnoviť pracovné návkyky nezamestnaných v meste</t>
  </si>
  <si>
    <t>Počet aktivovaných nezamestnaných v meste (aritmetický priemer na základe jednotlivých mesiacoch)</t>
  </si>
  <si>
    <t>Vynútené akcie</t>
  </si>
  <si>
    <t>Zabezpečiť efektívny a kvalitný výkon rozhodovacej činnosti v oblasti stavebného poriadku  - prenesená kompetencia</t>
  </si>
  <si>
    <t>Zabezpečiť efektívny a kvalitný výkon rozhodovacej činnosti pri výkone pôsobnosti špeciálneho stavebného úradu pre miestne komunikácie a účelové komunikácie – prenesená kompetencia</t>
  </si>
  <si>
    <t>Počet prijatých podnetov a vykonaných kontrol</t>
  </si>
  <si>
    <t>Dĺžka vybavenia podnetu v dňoch</t>
  </si>
  <si>
    <t>Zabezpečiť efektívny a kvalitný výkon na úseku stavebného poriadku – originálne kompetencie mesta</t>
  </si>
  <si>
    <t>Počet potenciálnych žiadateľov</t>
  </si>
  <si>
    <t>Počet drevín na náhradnú výsadbu</t>
  </si>
  <si>
    <t xml:space="preserve">Percento vydaných povolení na výrub drevín </t>
  </si>
  <si>
    <t>11.2</t>
  </si>
  <si>
    <t>Územné a stavebné konanie</t>
  </si>
  <si>
    <t>Aktivačná činnosť, MOS</t>
  </si>
  <si>
    <t>9.2</t>
  </si>
  <si>
    <t>Prevádzka športového areálu a ihrísk (VPS)</t>
  </si>
  <si>
    <t>Rekonštrukcie a modern.</t>
  </si>
  <si>
    <t xml:space="preserve">Vytvárať podmienky na zabezpečenie rozvoja telesnej kultúry a športu, zvlášť na úseku rozvoja mládežníckeho športu
</t>
  </si>
  <si>
    <t>Poukázanie príspevku na činnosť príspevkovej organizácie</t>
  </si>
  <si>
    <t>VPS Fiľakovo</t>
  </si>
  <si>
    <t>Pravidelné zasielanie transferu pre o.z. FTC Fiľakovo</t>
  </si>
  <si>
    <t>Zabezpečiť výmenu inovatívnych riešení v rôznych oblastiach života samosprávy</t>
  </si>
  <si>
    <t>Predpokladaný počet prípadov protiprávneho konania objasnených pomocou spolupráce polície s občanmi</t>
  </si>
  <si>
    <t>Zabezpečiť ochranu majetku mesta</t>
  </si>
  <si>
    <t>Počet chránených objektov v meste</t>
  </si>
  <si>
    <t>% úspešnosti ich ochrany</t>
  </si>
  <si>
    <t>100</t>
  </si>
  <si>
    <t>80</t>
  </si>
  <si>
    <t>11</t>
  </si>
  <si>
    <t xml:space="preserve">Bezpečnosť </t>
  </si>
  <si>
    <t>Verejný poriadok a bezpečnosť (Mestská polícia)</t>
  </si>
  <si>
    <t>Miestna občianska poriadková služba (MOPS)</t>
  </si>
  <si>
    <t xml:space="preserve">Komplexné poskytovanie miestnej občianskej poriadkovej služby v obciach s prítomnosťou MRK </t>
  </si>
  <si>
    <t xml:space="preserve"> Počet osôb zamestnaných na zabezpečenie asistenčných služieb v obciach s prítomnosťou MRK </t>
  </si>
  <si>
    <t xml:space="preserve"> Počet osôb zamestnaných na zabezpečenie asistenčných služieb v obciach s prítomnosťou MRK - príslušník MRK</t>
  </si>
  <si>
    <t>7</t>
  </si>
  <si>
    <t>Celkový počet prevádzkovaných kamier v meste spolu</t>
  </si>
  <si>
    <t>Počet otočných/statických kamier z celkového počtu</t>
  </si>
  <si>
    <t xml:space="preserve">Zabezpečiť plnenie úloh na úseku civilnej obrany </t>
  </si>
  <si>
    <t xml:space="preserve">Sledovanie legislatívnych zmien v oblasti civilnej obrany a aktualizácia dokumentácie v oblasti CO. </t>
  </si>
  <si>
    <t>Bezpečnosť</t>
  </si>
  <si>
    <t>Kamerový systém</t>
  </si>
  <si>
    <t>6.1.1</t>
  </si>
  <si>
    <t>6.1.2</t>
  </si>
  <si>
    <t>6.1.3</t>
  </si>
  <si>
    <t>6.1.4</t>
  </si>
  <si>
    <t>Inertná skládka</t>
  </si>
  <si>
    <t>6.1 - 6.7</t>
  </si>
  <si>
    <t>Podprogram</t>
  </si>
  <si>
    <t>Správa služovných motorových vozidiel (MsÚ)</t>
  </si>
  <si>
    <t>4.6</t>
  </si>
  <si>
    <t>Záujmové vzdelávanie (ZUŠ, ŠKD)</t>
  </si>
  <si>
    <t>8.5.0</t>
  </si>
  <si>
    <t>ZUŠ, Záhradnícka 2a, Fiľakovo</t>
  </si>
  <si>
    <t>Predkladanie materiálov (návrh VZN, návrh na vymenovanie riaditeľov, iné) do mestského zastupiteľstva</t>
  </si>
  <si>
    <t>Zabezpečiť  prezentáciu činnosti MŠ na verejnosti</t>
  </si>
  <si>
    <t>Aj v budúcnosti reagovať na všetky výzvy pre materské školy predkladané rôznymi inštitúciami na vypracovanie projektov s cieľom získať finančné prostriedky.</t>
  </si>
  <si>
    <t>Počet stretnutí s partnerskými materskými školami z Maďarska a Poľska</t>
  </si>
  <si>
    <t>Zabezpečiť výmenu skúseností z riadenia MŠ s partnerskými materskými školam</t>
  </si>
  <si>
    <t>8.4.3</t>
  </si>
  <si>
    <t>Zvýšiť atraktívnosť stravovania</t>
  </si>
  <si>
    <t>žiakov zo ZŠ s VJM</t>
  </si>
  <si>
    <t>dospelých</t>
  </si>
  <si>
    <t>8.5.1</t>
  </si>
  <si>
    <t>počet oddelení ŠKD</t>
  </si>
  <si>
    <t>v tis. €</t>
  </si>
  <si>
    <t>Ro alebo PO</t>
  </si>
  <si>
    <t>Zabezpečiť vysokú kvalitu a úroveň základného vzdelania žiakov školy ako predpoklad pre ďalšie vzdelávanie</t>
  </si>
  <si>
    <t>% odbornosti vyučovania prim.vzd.</t>
  </si>
  <si>
    <t>% odbornosti vyučovania niž. Sek. Vzd.</t>
  </si>
  <si>
    <t>8.3</t>
  </si>
  <si>
    <t>ZŠ Farská lúka 64/A, Fiľakovo</t>
  </si>
  <si>
    <t>Podporovať školskú dochádzku detí</t>
  </si>
  <si>
    <t>Škola v prírode</t>
  </si>
  <si>
    <t>Lyžiarsky výcvik</t>
  </si>
  <si>
    <t>Učebnice</t>
  </si>
  <si>
    <t>počet detí dochádzajúcich z obcí</t>
  </si>
  <si>
    <t>počet žiakov, ktorí absolvujú školu v prírode</t>
  </si>
  <si>
    <t>počet žiakov, ktorí absolvujú lyžiarsky výcvik</t>
  </si>
  <si>
    <t>8.4.4</t>
  </si>
  <si>
    <t>Zabezpečit kvalitné stravovanie v ŠJ</t>
  </si>
  <si>
    <t>8.5.3</t>
  </si>
  <si>
    <t>ZŠ Školská 1, Fiľakovo</t>
  </si>
  <si>
    <t>Podporovať školskú dochádzku žiakov z okolitých obcí poskytovaním príspevku na dopravu žiakov</t>
  </si>
  <si>
    <t>7.2</t>
  </si>
  <si>
    <t>Oprava a údržba MK a verejnách priestranstiev (VPS)</t>
  </si>
  <si>
    <t>PO mesta Fiľakovo</t>
  </si>
  <si>
    <t>Ing. Tibor Tóith, riaditeľ VPS</t>
  </si>
  <si>
    <t>Verejnoprospešné služby mesta Fiľakovo</t>
  </si>
  <si>
    <t>Zabezpečiť kvalitu a zjazdnosť miestnych komunikácií</t>
  </si>
  <si>
    <t>Poukázanie príspevku na činnosť PO</t>
  </si>
  <si>
    <t>Rozpočtovým opatrením upraviť rozpočet o odvod 50% príjmu za parkovné.</t>
  </si>
  <si>
    <t>7.3</t>
  </si>
  <si>
    <t>Údržba cestnej a priľahlej zelene (VPS)</t>
  </si>
  <si>
    <t>Výdavky podprogramu sú zložené z pravidelných príspevkov na zabezpečenie činnosti VPS Fiľakovo. Činnosť v rámci podprogramu hodnotí v polročnej monitorovacej správe VPS Fiľakovo.</t>
  </si>
  <si>
    <t>Výdavky/Podprogram/Aktivita</t>
  </si>
  <si>
    <t>Kompostáreň</t>
  </si>
  <si>
    <t>Realizácia nových stavieb</t>
  </si>
  <si>
    <t>Správa mestského parku</t>
  </si>
  <si>
    <t>Správa tržnice</t>
  </si>
  <si>
    <t>Cintorínske služby</t>
  </si>
  <si>
    <t>Verejné osvetlenie a mestský rozhlas</t>
  </si>
  <si>
    <t>Manažment a ekonomické služby</t>
  </si>
  <si>
    <t>Finančné operácie</t>
  </si>
  <si>
    <t>Účasť na majetku</t>
  </si>
  <si>
    <t>Rekonštrukcia a modern.</t>
  </si>
  <si>
    <t xml:space="preserve">Knižnica (činnosť HMF)                                                                                                                          </t>
  </si>
  <si>
    <t xml:space="preserve">Starostlivosť o hnuteľné kultúrne dedičstvo a kultúrne pamiatky mesta (činnosť HMF)                                                                                                                          </t>
  </si>
  <si>
    <t xml:space="preserve">Novohradské turistické a informačné centrum (činnosť HMF)                                                                                                                          </t>
  </si>
  <si>
    <t>Starostlivosť o hnuteľné kultúrne dedičstvo a kultúrne pamiatky mesta (činnosť HMF)</t>
  </si>
  <si>
    <t>Jednorázová sociálna výpomoc</t>
  </si>
  <si>
    <t>Zabezpečiť dôstojné pochovanie na to odkázaných občanov mesta</t>
  </si>
  <si>
    <t>Predpokladaný počet mestom vystrojených pohrebov</t>
  </si>
  <si>
    <t>0</t>
  </si>
  <si>
    <t>12.2</t>
  </si>
  <si>
    <t>Opatrovateľská  a prepravná služba (n.o. Nezábudka)</t>
  </si>
  <si>
    <t>Denný stacionár</t>
  </si>
  <si>
    <t>Rek.a modernizácia</t>
  </si>
  <si>
    <t>Zariadenie domova seniorov (n.o. Nezábudka)</t>
  </si>
  <si>
    <t>12.8</t>
  </si>
  <si>
    <t>12.5</t>
  </si>
  <si>
    <t>Dotácie pre deti (strava, škoklské potreby)</t>
  </si>
  <si>
    <t xml:space="preserve">Terénna sociálna práca </t>
  </si>
  <si>
    <t>12.7.1</t>
  </si>
  <si>
    <t>12.7</t>
  </si>
  <si>
    <t>Sociálne služby (Národné projekty)</t>
  </si>
  <si>
    <t xml:space="preserve">Aktivita </t>
  </si>
  <si>
    <t>Prednostka MsÚ, Oddelenie vnútornej správy</t>
  </si>
  <si>
    <t>PhDr. Andrea Mágyelová, prednostka MsÚ, JUDr. Norbert Gecso, vedúci oddelenia vnútornej správy</t>
  </si>
  <si>
    <t>12.7.2</t>
  </si>
  <si>
    <t>Komunitné centrum</t>
  </si>
  <si>
    <t>Naďalej zabezpečiť kvalitné školské stravovanie v materskej škole.</t>
  </si>
  <si>
    <t>Zvýšiť atraktívnosť stravovania ŠJ pri MŠ</t>
  </si>
  <si>
    <t xml:space="preserve">Počet dospelých stravníkov                </t>
  </si>
  <si>
    <t>Počet cudzích stravníkov</t>
  </si>
  <si>
    <t>8.4.5</t>
  </si>
  <si>
    <t>8.5.4</t>
  </si>
  <si>
    <t>% odbornosti vyučovania - primárne vzdelávanie</t>
  </si>
  <si>
    <t>% odbornosti vyučovania - nižšie sekundárne  vzdel.</t>
  </si>
  <si>
    <t>Počet kvalifikovaných pedag.zamestnancov</t>
  </si>
  <si>
    <t>Počet zúčastnených ped. zamestn. na kontin.vzdelávaní</t>
  </si>
  <si>
    <t>Cieľ.č.2</t>
  </si>
  <si>
    <t>Počet porád zvolaných riad. MŠ a ved.MZ</t>
  </si>
  <si>
    <t>Cieľ č. 3</t>
  </si>
  <si>
    <t>Počet inštitúcií s ktorými škola spolupracuje:CPPPaP-LC, Logopéd, ZŠ:Mocsáryho,Koháryho,63/A,Školská ul.,ZUŠ,MŠ Štúrova,PaSA-LC,VPS,Matica,Maď.dom,MsKS,Mest. knižnica,Hrad. múzeum,Geopark</t>
  </si>
  <si>
    <t>Počet organizácií 3.sektora s ktorými škola spolupracuje:OZ PRO GAUDIO,Koháryho,Skautský Zbor,OZ Csemadok,Nezábudka,Vis Vitalis</t>
  </si>
  <si>
    <t>Zabezpečiť sponzorskú činnosť pre MŠ</t>
  </si>
  <si>
    <t>Počet stretnutí s vedením rôznych závodov a miest. podnikateľov</t>
  </si>
  <si>
    <t>Zabezpečiť prezentáciu činnosti MŠ na verejnosti</t>
  </si>
  <si>
    <t>Počet vystúpení detí na rôznych podujatiach</t>
  </si>
  <si>
    <t>Počet článkov publikovaných v reg.a iných noviách</t>
  </si>
  <si>
    <t>Cieľ č. 6</t>
  </si>
  <si>
    <t>Zabezpečiť výmenu skúseností ped.zamestnancov a z riadenia s partnerskými MŠ</t>
  </si>
  <si>
    <t>Poč.stretnutí s partnerskými MŠ z Rumunska a MR</t>
  </si>
  <si>
    <t>Cieľ.č. 1</t>
  </si>
  <si>
    <t>8.5.2</t>
  </si>
  <si>
    <t>v tis.  €</t>
  </si>
  <si>
    <t xml:space="preserve">Plnenie </t>
  </si>
  <si>
    <t xml:space="preserve"> 8.2.2</t>
  </si>
  <si>
    <t>Základná škola  Lajosa Mocsáryho s VJM, Mocsáry Lajos Alapiskola, Farská Lúka 64/B, Fiľakovo</t>
  </si>
  <si>
    <t>ZŠ Lajosa Mocsáryho s VJM, Mocsáry Lajos Alapiskola, Farská Lúka 64/B, Fiľakovo</t>
  </si>
  <si>
    <t>Z prenajatých priest.</t>
  </si>
  <si>
    <t>Mgr. Viktória Tittonová, PhD., riaditeľka HMF</t>
  </si>
  <si>
    <t>Databáza organizácií a združení v ktorých je mesto Fiľakovo členom</t>
  </si>
  <si>
    <t>10 / 100 %</t>
  </si>
  <si>
    <t>Fin M.O.S za akcie</t>
  </si>
  <si>
    <t>13 hodín</t>
  </si>
  <si>
    <t>Ing. arch. Erika Anderková, vedúca referátu stratégie a rozvoja,                               Bc. Klaudia Mikuš Kovácsová - hovorkyňa mesta</t>
  </si>
  <si>
    <t>-</t>
  </si>
  <si>
    <t>Umelecké predmety</t>
  </si>
  <si>
    <t xml:space="preserve">Bc. Klaudia Mikuš Kovácsová, šéfredaktorka mestských novín </t>
  </si>
  <si>
    <t>630</t>
  </si>
  <si>
    <t>% kvalifikovanosti pg.zamestnancov</t>
  </si>
  <si>
    <t>% odbornosti vyučovania</t>
  </si>
  <si>
    <t>Počet žiakov ZUŠ</t>
  </si>
  <si>
    <t>Verejné koncerty, vystúpenia</t>
  </si>
  <si>
    <t>Verejné výstavy</t>
  </si>
  <si>
    <t>Lokálne,nadregion.a celoslov.súťaže</t>
  </si>
  <si>
    <t>Medzinárodné súťaže</t>
  </si>
  <si>
    <t>340</t>
  </si>
  <si>
    <t>8.2.3</t>
  </si>
  <si>
    <t>8.2.4</t>
  </si>
  <si>
    <t>Režijné náklady+potraviny</t>
  </si>
  <si>
    <t>Poplatok za ŠKD</t>
  </si>
  <si>
    <t>% odbornosti vyučovania I. stupeň</t>
  </si>
  <si>
    <t>% odbornosti vyučovania II. stupeň</t>
  </si>
  <si>
    <t>počet učebníc, na ktoré MŠVVaŠ vyčlení fin. prostriedky</t>
  </si>
  <si>
    <t>počet zamestnancov zaraďovaných do jednotlivých plat. tried</t>
  </si>
  <si>
    <t>podľa rozhodnutia MŠVVaŠ</t>
  </si>
  <si>
    <t>Počet stravníkov - žiakov</t>
  </si>
  <si>
    <t>Počet stravníkov - dospelých</t>
  </si>
  <si>
    <t>Počet stravníkov - cudzí</t>
  </si>
  <si>
    <t>počet žiakov v 1 oddelení ŠKD</t>
  </si>
  <si>
    <t>16</t>
  </si>
  <si>
    <t>počet učebníc, na ktoré ministerstvo vyčlení fin. prostriedky</t>
  </si>
  <si>
    <t>podľa rozhodnutia ministerstva</t>
  </si>
  <si>
    <t>počet stravníkov - cudzí</t>
  </si>
  <si>
    <t>počet žiakov v  ŠKD</t>
  </si>
  <si>
    <t>škola v prírode</t>
  </si>
  <si>
    <t>lyžiarsky výcvik</t>
  </si>
  <si>
    <t>učebnice</t>
  </si>
  <si>
    <t>počet učebníc, na kt. ministerstvo vyčlení fin. prostriedky</t>
  </si>
  <si>
    <t>podľa rozhodnutia ministerstva školstva</t>
  </si>
  <si>
    <t>Splácanie úrokov</t>
  </si>
  <si>
    <t>50</t>
  </si>
  <si>
    <t>Stroje, prístroje a zar.</t>
  </si>
  <si>
    <t>Zabezpečiť kvalitný prenesený výkon štátnej správy - matriky</t>
  </si>
  <si>
    <t>Zverejnenie Informácií pre občanov týkajúce sa matričnej činnosti na webovom sídle mesta</t>
  </si>
  <si>
    <t>Vypracovať a neustále aktualizovať databázu fyzických osôb u ktorých je mesto osobitným príjemcom</t>
  </si>
  <si>
    <t>Dtabáza FO</t>
  </si>
  <si>
    <t>Frekvencia kalendárového zberu  zmesového komunálneho odpadu v roku</t>
  </si>
  <si>
    <t>Frekvencia zberu drobného stavebného a objemného odpadu v roku</t>
  </si>
  <si>
    <t xml:space="preserve">Predpokladané ročné množstvo v „t“ vzniknutého zmesového
komunálneho odpadu 
</t>
  </si>
  <si>
    <t xml:space="preserve">Predpokladané ročné
množstvo v „t“ vzniknutého drobného stavebného odpadu 
</t>
  </si>
  <si>
    <t>Pravidelné poskytovanie transferu pre PO VPS Fiľakovo</t>
  </si>
  <si>
    <t>6.1.1.</t>
  </si>
  <si>
    <t>Zabezpečiť hospodárny zber a odvoz zmesového komunálneho odpadu rešpektujúci potreby obyvateľov mesta</t>
  </si>
  <si>
    <t>2xročne</t>
  </si>
  <si>
    <t>1xročne</t>
  </si>
  <si>
    <t>6.1.2.</t>
  </si>
  <si>
    <t xml:space="preserve">Zabezpečiť zber, zhromažďovanie vyseparovaných zložiek odpadov a ich odvoz na ďalšie zhodnotenie </t>
  </si>
  <si>
    <t xml:space="preserve">Zvýšiť stupeň ochrany životného prostredia
formou recyklácie odpadu
</t>
  </si>
  <si>
    <t xml:space="preserve">Frekvencia kalendárového zberu  BRKO na zberných trasách v týždňoch za rok
</t>
  </si>
  <si>
    <t>Predpokladané ročné množstvo vyseparovaného BRKO v „t“ za rok</t>
  </si>
  <si>
    <t xml:space="preserve">Predpokladané ročné množstvo vytriedených zložiek KO (papier, plast, sklo, kovy, BRKO) v „t“ za rok
</t>
  </si>
  <si>
    <t xml:space="preserve">Podiel recyklovaného odpadu na celkovom odpade v „%“
</t>
  </si>
  <si>
    <t>6.1.3.</t>
  </si>
  <si>
    <t>Predpokladané ročné množstvo kompostovateľného odpadu v „t“ za rok.</t>
  </si>
  <si>
    <t>Predpokladané ročné množstvo vzniknutého kompostu v  „t“ za rok</t>
  </si>
  <si>
    <t xml:space="preserve">Hlavné aktivity podprogramov 6.1 - 6.7 z hľadiska mesta spočívajú  v poskytovaní transferu na činnosť príspevkovej organizácie Verejnoprospešné služby mesta Fiľakovo. Cena práce zamestnancov na aktivite 6.1.1  Nakladanie so zmesovým odpadom je tvorená mzdou a odvodmi zamestnanca, ktorý vykonáva správu poplatkov za TKO a DSO. Cena práce zamestnancov na aktivite 6.1.2 Nakladanie so separovaným KO je tvorená mzdou a príslušnými odvodmi 2 zamestnancov, ktoré sa mesto zaviazalo zamestnávať po dobu 5 rokov po ukončení projektu Zberného dvora.  V programe 6 sa podľa odporúčania NKÚ sledujú aj merateľné ukazovatele, ktoré napĺňa VPS Fiľakovo.  Činnosť VPS Fiľakovo a podrobný rozbor jednotlivých aktivít a činností v rámci schváleného programového rozpočtu predkladá samostatne VPS Fiľakovo. </t>
  </si>
  <si>
    <t>6.1.4.</t>
  </si>
  <si>
    <t>Zabezpečiť zneškodnenie inertných odpadov skládkovaním</t>
  </si>
  <si>
    <t xml:space="preserve">Predpokladané ročné množstvo likvidovaného inertného drobného stavebného odpadu v „t“ za rok.
</t>
  </si>
  <si>
    <t>6.6.</t>
  </si>
  <si>
    <t>Predpokladaný počet ohlásených porúch v sieti verejného osvetlenia v roku</t>
  </si>
  <si>
    <t xml:space="preserve">Celkový počet funkčných svetelných bodov v meste
v roku
</t>
  </si>
  <si>
    <t>Predpokladaný počet ohlásených porúch v sieti verejného rozhlasu v roku</t>
  </si>
  <si>
    <t xml:space="preserve">Celkový počet funkčných reproduktorov v sieti verejného rozhlasu v meste v roku
</t>
  </si>
  <si>
    <t>6.2.</t>
  </si>
  <si>
    <t>Rozpis a vyúčtovanie príspevkov na vzdelávanie z rozpočtovej kapitoly MV SR</t>
  </si>
  <si>
    <t>Kap. Transfer</t>
  </si>
  <si>
    <t>Interreg</t>
  </si>
  <si>
    <t>Počet stravníkov - deti</t>
  </si>
  <si>
    <t>Počet stravníkov - dospelí (zamestnanci)</t>
  </si>
  <si>
    <t>Poplatky za MŠ</t>
  </si>
  <si>
    <t>Naďalej efektívne využívať rozpočet pre MŠ.</t>
  </si>
  <si>
    <t>Mgr. Ildikó Kotlárová, poverená riaditeľka školy</t>
  </si>
  <si>
    <t>Vratky, dobropisy</t>
  </si>
  <si>
    <t>ZŠ Lajosa Mocsáryho s VJM</t>
  </si>
  <si>
    <t>ZŠ L. Mocsáryho s VJM</t>
  </si>
  <si>
    <t>ZŠ FL 64/A, Fiľakovo</t>
  </si>
  <si>
    <t>Počet žiakov v hmotnej núdzi</t>
  </si>
  <si>
    <t>Hmotná núdza - stravovanie</t>
  </si>
  <si>
    <t>Hmotná núdza - školské potreby</t>
  </si>
  <si>
    <t>Zabezpečiť poskytnutie učebných pomôcok pre žiakov v HN - 2x v školskom roku</t>
  </si>
  <si>
    <t>Zabezpečiť stravovanie pre žiakov v HN</t>
  </si>
  <si>
    <t xml:space="preserve">ZŠ Štefana Koháriho II. s VJM </t>
  </si>
  <si>
    <t>Počet žiakov v hmotnej núdzi (Mocsáryho)</t>
  </si>
  <si>
    <t>ÚPSVR zmenil systém posudzovania žiakov v HN  a preto sa nám znížil počet žiakov v HN.</t>
  </si>
  <si>
    <t>Riaditelia základných škôl v zriaďovateľskej pôsobnosti mesta Fiľakovo</t>
  </si>
  <si>
    <t>% odbor.vyučov.-primár.vzd.</t>
  </si>
  <si>
    <t>% odbor.vyučov.-nižš.sek.v</t>
  </si>
  <si>
    <t>Počet žiakov,ktorí absolvujú školu v prírode</t>
  </si>
  <si>
    <t>Počet učebníc, na ktoré ministerstvo vyčlení finančné prostriedky</t>
  </si>
  <si>
    <t>Rekonštrukcia</t>
  </si>
  <si>
    <t>Stroje, zariadenia</t>
  </si>
  <si>
    <t>Počet inštitúcií s ktorými MŠ spolupracuje: 4 ZŠ v meste, ZUŠ, MŠ, CPPPaP-LC, CŠPP-LC, s klinickou logopédkou-LC, SOPŠ-LC, MsKS, Dom matice, MO Csemadok, Hradné múzeum, Geopark, Nezábudka n.o., Klub dôchodcov, Jazyková škola Pro Americana</t>
  </si>
  <si>
    <t>Naďalej udržiavať dobrú spoluprácu s uvedenými inštitúciami a aktívne spolupracovať s nimi pri zabezpečení podujatí organizovaných v meste.</t>
  </si>
  <si>
    <t>Počet stretnutí s vedením rôznych podnikov a podnikateľov v meste Fiľakovo</t>
  </si>
  <si>
    <t>Aj naďalej aktívne prezentovať činnosť materskej školy na verejnosti vystúpeniami detí, publikovaním článkov o činnosti materskej školy, o výsledkoch výchovno - vzdelávacej práce publikovať aj v odborných časopisoch.</t>
  </si>
  <si>
    <t>Ing. Judita Mihályová, hlavná kontrolórka mesta</t>
  </si>
  <si>
    <t>Mgr. Attila Visnyai</t>
  </si>
  <si>
    <t>Skutočná hodnota k 30.06.2020</t>
  </si>
  <si>
    <t>Plánovaná hodnota v roku 2020</t>
  </si>
  <si>
    <t>Software</t>
  </si>
  <si>
    <t xml:space="preserve">Nakoľko nie je podrobný prehľad o propagačných materiáloch mesta, ktoré má mestský úrad od NTIC k dispozícii, navrhovala by som spraviť inventarizáciu materiálov, ich evidenciu a premiestnenie na jedno miesto spolu s novou footknihou. Uľahčilo by to komunikáciu NTIC ohľadne vydávania nových materiálov pre NTIC a zlepšilo by to prehľadnosť o aktuálnom stave. </t>
  </si>
  <si>
    <t>Skutočná hodnota k 30.6.2020</t>
  </si>
  <si>
    <t>24</t>
  </si>
  <si>
    <t xml:space="preserve">Aktivitu tvorí:                                                                                                                                                                                                                 Zabezpečenie stravovacích návykov pre žiakov školy v hmotnej núdzi z finančných prostriedkov vyčlenených na tieto účely.                                                                                                      Zabezpečenie školských potrieb pre žiakov školy v hmotnej núdzi, potrebných na vzdelávanie z finančných prostriedkov  vyčlenených na tieto účely.                                                                                                 </t>
  </si>
  <si>
    <t>Za predaj výr.,tov.a služ.</t>
  </si>
  <si>
    <t>nie sú</t>
  </si>
  <si>
    <t>4 žiaci</t>
  </si>
  <si>
    <t>Získať v septembri dostatok nových žiakov.</t>
  </si>
  <si>
    <t>Zápis do 1. ročníka prebiehal online aj prezenčne, na zápis prišlo 12 detí.</t>
  </si>
  <si>
    <t>Mgr. Marian Bozó, riaditeľ školy</t>
  </si>
  <si>
    <t>Mgr.Marian Bozó, riaditeľ školy</t>
  </si>
  <si>
    <t>44</t>
  </si>
  <si>
    <t>900</t>
  </si>
  <si>
    <t>350</t>
  </si>
  <si>
    <t>4</t>
  </si>
  <si>
    <t>10/35</t>
  </si>
  <si>
    <t>12 písomných informácií a pokynov, 7 metodických návštev a kontrol</t>
  </si>
  <si>
    <t>Potraviny+ Réžia</t>
  </si>
  <si>
    <t>Potraviny+réžia</t>
  </si>
  <si>
    <t>154</t>
  </si>
  <si>
    <t>25</t>
  </si>
  <si>
    <t>Dôsledne dodržiavať opatrenia prijaté na nápravu nedostatkov zistených pri kontrole NKÚ. Zvýšenie reflektácie činnosti KC na aktuálne problémy v meste.</t>
  </si>
  <si>
    <t>20x</t>
  </si>
  <si>
    <t>Ing. Tibor Tóth - riaditeľ VPS</t>
  </si>
  <si>
    <t>Mgr. Attila Agócs, PhD., 3.9.2020</t>
  </si>
  <si>
    <t>Uvažovať o alternatívnom riešení upravotania verejných priestranstiev z dôvodu neustále klesajúceho počtu vhodných UoZ. Vhodným riešením by mohlo byť vytvorenie pracovnej skupiny na VPS , ktorých hlavnou náplňou práce by bolo upratovanie verejných priestranstiev, keďže zákonom bolo mestu uložené aj čistenie všetkých chodníkov počas letného aj zimného obdobia.</t>
  </si>
  <si>
    <t>Ing.Ivan Vanko, 17.8.2020</t>
  </si>
  <si>
    <t>Pozemky</t>
  </si>
  <si>
    <t>Počet vykonaných verejných obstarávaní za rok a percentuálna úspešnosť realizovaných verejných obstarávaní</t>
  </si>
  <si>
    <t>10 / 100%</t>
  </si>
  <si>
    <r>
      <t>Zoznam realizovaných verejných obstarávaní pre stavby:</t>
    </r>
    <r>
      <rPr>
        <sz val="9"/>
        <rFont val="Arial CE"/>
        <charset val="238"/>
      </rPr>
      <t xml:space="preserve"> </t>
    </r>
  </si>
  <si>
    <r>
      <rPr>
        <u/>
        <sz val="9"/>
        <color indexed="8"/>
        <rFont val="Arial"/>
        <family val="2"/>
        <charset val="238"/>
      </rPr>
      <t>Zoznam odovzdaných stavieb do užívania:</t>
    </r>
    <r>
      <rPr>
        <sz val="9"/>
        <color indexed="8"/>
        <rFont val="Arial"/>
        <family val="2"/>
        <charset val="238"/>
      </rPr>
      <t xml:space="preserve">
</t>
    </r>
  </si>
  <si>
    <t>10600</t>
  </si>
  <si>
    <t>4500</t>
  </si>
  <si>
    <t>230</t>
  </si>
  <si>
    <t>Občianské obrady v meste Fiľakovo sú usporiadané na vysokej úrovni, s dôstojnosťou patriacou takýmto udalostiam, kvôli pandémii koronavírusu v I. polroku bol minimálny počet obradov. Odmeny za vykonanie občianskych obradov sa v I.polroku nevyplácali.</t>
  </si>
  <si>
    <t>Naďalej zabezpečiť aby osvedčovanie listín a podpisov  vykonávali všetky zamestnankyne Klientskeho centra, čím  sa zrýchli proces vybavovania osvedčovacej agendy. Overovanie podpisov a osvedčovanie listín nemajú prednostne vykonávať hlavná pokladníčka a matrikárka.  Operatívna úloha pre vedúcu klientskeho centra trvá naďalej: Zabezpečiť, aby každá zamestnankyňa klientskeho centra vykonávala osvedčovanie listín a overovanie podpisov! V prípade neplnenia tejto pracovnej úlohy niektorou zo zamestnankým klientskeho centra upovedomiť o tomto nedostatku prednostku MsÚ.</t>
  </si>
  <si>
    <t xml:space="preserve">Táto služba občanom je je najviac využívaná zo strany klientov MsÚ počas celého roka. Stúpa náročnosť vykonávanej agendy. Plnenie merateľných ukazovateľov vo veľkej miere závisí od počtu požiadaviek klientov mestského úradu. </t>
  </si>
  <si>
    <t>Činnosť matričného úradu je vykonávaná podľa plánu, počet matričných úkonov má stúpajúcu tendenciu, hlavne úkonov s cudzozemským prvkom - narodenia, sobáše, úmrtia,  IOMO sa nevykonáva, v I. polroku 2020 boli sprístupnené informácie týkajúce sa matričnej činnosti na webovej stránke mesta.</t>
  </si>
  <si>
    <t>Z roka na rok je možné pozorovať rastúci počet poberateľov tejto dávky prostredníctvom inštitútu osobitného príjemcu, mesačne je to v priemere cca.45-50 osôb.</t>
  </si>
  <si>
    <t>4x</t>
  </si>
  <si>
    <t>Upraviť rozpočet v zmysle schválenej Zmluvy.</t>
  </si>
  <si>
    <t>Počet zúčastnených pedagogických zamestnancov na profesijnom rozvoji a iných odborných seminároch</t>
  </si>
  <si>
    <t>12</t>
  </si>
  <si>
    <t>Počet článkov publikovaných v mestských a regionálnych novinách, v odborných časopisoch</t>
  </si>
  <si>
    <t>K 30.06.2021</t>
  </si>
  <si>
    <t xml:space="preserve">Schválená uznesením Mestského zastupiteľstva vo Fiľakove č. ..../2021  dňa 30.9.2021. </t>
  </si>
  <si>
    <t>Mgr. Silvia Dubovská, vedúca odd. školstva, odborný zamestnanec Školského úradu</t>
  </si>
  <si>
    <t>Mgr. Silvia Dubovská, 23.8.2021</t>
  </si>
  <si>
    <t>Mgr. Attila Agócs, PhD., 7.9.2021</t>
  </si>
  <si>
    <t>Plánovaná hodnota 2021</t>
  </si>
  <si>
    <t>Skutočná hodnota                        k 30.06.2021</t>
  </si>
  <si>
    <t>7 písomných informácií a pokynov, 7 metodických návštev a kontrol</t>
  </si>
  <si>
    <t>Činnosť odborného zamestnanca školského úradu spočíva predovšetkým v zabezpečovaní preneseného výkonu štátnej správy na úseku školstva v zmysle zákona o štátnej správe v školstve a školskej samospráve a je vykonávaná podľa schváleného plánu práce, čo sa odzrkadľuje aj vo vyváženom plnení merateľných ukazovateľov. Výnimku tvoria nepravidelne realizované aktivity, ktoré sa vykonávajú na základe aktuálnych rozhodnutí zriaďovateľa, resp. požiadaviek jednotlivých škôl. Pojem "písomné informácie" znamená rozsiahlejšie mesačné metodické pokyny , usmernenia a príkazy zriaďovateľa. Ústne či e-mailom zasielané operatívne pokyny sú zahrnuté do nepravidelne realizovaných aktivít, ktorých cieľom je poskytovanie odbornej a metodickej pomoci pri plnení sporadicky sa vyskytujúcich neodkladných úloh. Zvýšený počet týchto aktivít v predmetnom roku je následkom pandémie ochorenia COVID-19 spôsobeného koronavírusom. Keďže z dôvodu koronavírusu boli nefunkčné jednotlivé komisie, odborný zamestnanec školského úradu sa zúčastnil len jedného zasadnutia komisie školstva, na ktorom boli prerokované návrhy na ocenenie pedagógov z príležitosti osláv mestského dňa učiteľov. Do mestského zastupiteľstva bola predložená informácia o žiadosti CVČ Poltár (žiadosť o poskytnutie finančnej dotácie).</t>
  </si>
  <si>
    <t>PhDr. Mágyelová, Mgr. Dubovská, Ing. Šoóš</t>
  </si>
  <si>
    <t>Skutočná hodnota                        k 30.6.2021</t>
  </si>
  <si>
    <t>364 osobných spisov, mzdová agenda 346 osôb</t>
  </si>
  <si>
    <t>11 100 účtovných operácií</t>
  </si>
  <si>
    <t>450 osobných spisov, mzdová agenda 400 osôb</t>
  </si>
  <si>
    <t>24000 účtovných operácií</t>
  </si>
  <si>
    <t>Niektoré výkony v tejto oblasti boli poznačené pandémiou ochorenia COVID-19 spôsobeného koronavírusom. Zamestnankyne mzdového centra spracúvajú personálnu a mzdovú agendu 6 základných škôl, 2 základných škôl s materskou školou, 5 samostatných materských škôl, 8 školských klubov detí, 7 školských jedální okolitých obcí a 1 základnej školy, 1 školského klubu detí, 1 základnej umeleckej školy, 2 materských škôl a 3 školských jedální mesta Fiľakovo (spolu personálna agenda cca. 270 osôb, mzdová agenda cca. 220 osôb, lebo obec Radzovce vedie vlastnú mzdovú agendu, ale personálna agenda tohto subjektu je naďalej spracovávaná zamestnankyňami SPOcÚ). Tie isté zamestnankyne spracúvajú aj personálnu a mzdovú agendu mestského úradu, mestskej polície, občianskej poriadkovej služby, osôb zamestnaných v rámci rôznych projektov či na krátkodobé dohody, poslancov mestského zastupiteľstva, členov komisií pri mestskom zastupiteľstve ...), čo znamenalo k 30.06.2021 spolu ďalších cca. 190 spisov personálnej agendy a 190 mesačných či štvrťročných výpočtov mzdy. Na vysvetlenie uvádzame, že pod pojmom vedenie personálnej a mzdovej agendy treba chápať množstvo dielčich úkonov, ako napr. pracovné zmluvy a dohody, prihlášky a odhlášky do poisťovní, mzdové a evidenčné listy, odvody a zrážky zo mzdy, exekúcie, výkazy atď., ktorých počet sa neustále mení. Počet účtovných operácií sa znížil, lebo školy v prvom polroku 2021 (až do mája) vyučovali v dištančnej forme. Výkony v oblasti vyúčtovania príspevkov na vzdelávanie z rozpočtovej kapitoly MV SR sú závislé od ich poukazovania odborom školstva Okresného úradu BB.                                                                                                                                                                       Drobné odchýlky v plánovaných a dosiahnutých výstupoch a výsledkoch v personálnej a mzdovej agende sú následkom neplánovaných zmien v stave zamestnancov predovšetkým v obecných školách v rámci SPOcÚ. Čerpanie rozpočtu je vyvážené: 41,80%.</t>
  </si>
  <si>
    <t>Mgr. Dubovská,23.8.2021,  Ing. Šoóš,18.8.2021</t>
  </si>
  <si>
    <t>Bc. Erika Szabová, 5.8.2021</t>
  </si>
  <si>
    <t>Mgr. Attila Agócs, PhD.,7.9.2021</t>
  </si>
  <si>
    <t>Vrátené zábezpeky</t>
  </si>
  <si>
    <t>Splátka úveru (VÚB,Prima banka)</t>
  </si>
  <si>
    <t>Splátka - ŠF RB</t>
  </si>
  <si>
    <t>Filbyt s.r.o.-splátka pôžičky</t>
  </si>
  <si>
    <t>INTERREG-splátka úveru</t>
  </si>
  <si>
    <t>Plánovaná hodnota v roku 2021</t>
  </si>
  <si>
    <t>Skutočná hodnota k 30.06.2021</t>
  </si>
  <si>
    <t>Návrh programového rozpočtu mesta Fiľakovo na roky 2021-2023 bol schválený MsZ na zasadnutí dňa 16.12.2020 uznesením č. 160/2020.</t>
  </si>
  <si>
    <t xml:space="preserve">Záverečný účet mesta Fiľakovo za rok 2020 a celoročné hospodárenie bez výhrad bol schválený na zasadnutí MsZ dňa  24.06.2021  - uznesenie č. 54/2021 </t>
  </si>
  <si>
    <t>V zákonom stanovenej lehote boli do RIS SAM-u naimportované - IÚZ mesta Fiľakovo za rok 2020 dňa 22.03.2021 a KÚZ za rok 2020 dňa 24.05.2021. Okrem toho boli dňa 27.04.2021 do RIS SAM-u  naimportované finančné výkazy mesta Fiľakovo za I.štvrťrok 2021,</t>
  </si>
  <si>
    <t>V priebehu 1. polroka t.j. do 30.06.2021 - boli do RIS SAM-u v zákonom stanovenej lehote naimportované úpravy rozpočtu 3 x (RO č. 1/2021-RO č. 3/2021).</t>
  </si>
  <si>
    <t xml:space="preserve">1 x - I. až IV. etapa auditu (predbežný audit a audit individuálnej účtovnej závierky za rok 2020  a vypracovanie správy audítora a listu odporúčaní),
</t>
  </si>
  <si>
    <t>Návrh programového rozpočtu mesta Fiľakovo na roky 2021 - 2023 s tým, že záväzný je len rozpočet na rok 2021, bol schválený mestským zastupiteľstvom dňa 16. decembra 2020 uznesením č. 54/2020. V priebehu 1. polroka 2021 bol rozpočet upravený rozpočtovými opatreniami 3 x.</t>
  </si>
  <si>
    <t xml:space="preserve">1 x - Hodnotenie programového rozpočtu mesta k 31.12.2020 bol prerokovaný  na zasadnutí MsZ dňa 24.06.2021 (uznesenie č. 54/2021) </t>
  </si>
  <si>
    <t>Ing. Ivan Vanko,19.8.2021</t>
  </si>
  <si>
    <t>0 / 100 %</t>
  </si>
  <si>
    <t>1 / 100%</t>
  </si>
  <si>
    <t>2  / 20 %</t>
  </si>
  <si>
    <t>7 / 46 %</t>
  </si>
  <si>
    <t>5 / 30 %</t>
  </si>
  <si>
    <t>24  / 120 %</t>
  </si>
  <si>
    <t>10 / 41</t>
  </si>
  <si>
    <r>
      <rPr>
        <b/>
        <u/>
        <sz val="9"/>
        <rFont val="Arial CE"/>
        <charset val="238"/>
      </rPr>
      <t>Územné rozhodnutie (ÚR) :</t>
    </r>
    <r>
      <rPr>
        <sz val="9"/>
        <rFont val="Arial CE"/>
        <charset val="238"/>
      </rPr>
      <t xml:space="preserve">
Územné rozhodnutie (ÚR) :
V prvom polroku 2021 boli vydané nasledovné územné rozhodnutia.                                                                                                                                 1) Revitalizácia bývalej priemyselnej zóny na Šávoľskej cesta  - BROWNFIELD Fiľakovo
Stavebné povolenie (SP) : 
V prvom polroku 2021 neboli vydané stavebné povolenia. 
Kolaudačné rozhodnutie (KR) : 
V prvom polroku 2021 boli vydané nasledovné kolaudačné rozhodnutia                                                                                                                            1) Verejné parkovisko na Farskej lúke                                                                                                                                  
</t>
    </r>
  </si>
  <si>
    <t xml:space="preserve">VEREJNÉ OBSTARÁVANIE – V prvom polroku 2021 bolo vykonaných celkovo 24 verejných obstarávaní (ďalej len VO). Z celkového počtu v 4 prípadoch obstarávanie bolo vykonané pre tovary a služby, ktoré súvisia s plánovanými stavebnými akciami a v 9 prípadoch na rôzne stavebné akcie. V tomto období k jednotlivým investičným akciám boli objednáné aj rôzne projektové dokumentácie v celkovom počte 11.                                                                                                                                                                                          Zoznam vykonaných VO je uvedený nižšie v jednotlivých tabuľkách.  </t>
  </si>
  <si>
    <t>1) Stavebné úpravy na budove Mestskej polície a Denného stacionára - Z</t>
  </si>
  <si>
    <t>2) Výmena autobusových zastávok vo Fiľakove - II. etapa   - P</t>
  </si>
  <si>
    <t>3) IBV POD ČERVENOU SKALOU - FIĽAKOVO - rozšírenie verejného vodovodu  - Z</t>
  </si>
  <si>
    <t>4) Rekonštrukcia podlahy telocvične FTC  - P</t>
  </si>
  <si>
    <t>5) Rekonštrukcia miestných komunikácii   - Z</t>
  </si>
  <si>
    <t>6) Záchranné, konzervačné a rekonštrukčné stavebné práce na fiľakovskom hrade časť SO.05 – kazematy Stredný hrad-stavebné a statické práce   II. etapa - Z</t>
  </si>
  <si>
    <t>7) Vybudovanie detského ihriska na Farskej lúke - IN-HOUSE (VPS)  - REAL</t>
  </si>
  <si>
    <t>8) Rekonštrukcia strešného plášťa pavilónu „C“ v areáli ZŠ Farská lúka vo Fiľakove - REAL</t>
  </si>
  <si>
    <t>9) Vybudovanie podzemného elektrického prívodu z rozvádzača RE (rozvádzač pri trafostanici pre hradný areál) do trafostanice s káblom AYKY 0,6/1 kV 3x 240 + 120 mm2  - Z</t>
  </si>
  <si>
    <r>
      <rPr>
        <u/>
        <sz val="9"/>
        <rFont val="Arial CE"/>
        <charset val="238"/>
      </rPr>
      <t>Zoznam realizovaných verejných obstarávaní pre projektové dokumentácie</t>
    </r>
    <r>
      <rPr>
        <sz val="9"/>
        <rFont val="Arial CE"/>
        <charset val="238"/>
      </rPr>
      <t>: Spomenuté projektové dokumentácie sú nevyhnutné na realizáciu stavby ale slúžia aj pre účely verejného obstarávania. V prvom polroku 2020 neboli objednáné finačne také projektové dokumentácie, na ktoré by bolo potrebné vykonať verejné obstarávanie alebo prieskum trhu. V zozname budú uvedené všetky projekty, ktoré boli objednáné v prvom polroku 2020.</t>
    </r>
  </si>
  <si>
    <t xml:space="preserve">10) PD - Rozšírenie verejnej kanalizácie ul. Švermova, Puškinova a Jilemnického vo Fiľakove </t>
  </si>
  <si>
    <t xml:space="preserve">11) PD - Komplexná rekonštrukcia budovy MsÚ - I. etapa </t>
  </si>
  <si>
    <t>12) PD - Komplexná rekonštrukcia budovy MsÚ</t>
  </si>
  <si>
    <t>13) PD - Regenerácia vnútrobloku na ul. Parková, ul. Sládkovičova a ul. Železničná - PD –zrušené VO</t>
  </si>
  <si>
    <t>14) PD - Regenerácia vnútrobloku na ul. Parková, ul. Sládkovičova a ul. Železničná - PD - opakovanie</t>
  </si>
  <si>
    <t xml:space="preserve">15) PD - Riešenie dopravnej situácie pred Gymnáziomom - križovatka ul. Sáldkovičova a ul. SNP </t>
  </si>
  <si>
    <t>16) PD - Komplexná rekonštrukcia kúrenia hlavnej budovy VPS - P</t>
  </si>
  <si>
    <t>17) PD - Komplexná rekonštrukcia strechy budovy veľkého skleníka v parku - P</t>
  </si>
  <si>
    <t>18) PD - Oplotenie mestského parku - P</t>
  </si>
  <si>
    <t>19) PD - Parkovanie - platené parkovanie LIDL - P</t>
  </si>
  <si>
    <r>
      <rPr>
        <u/>
        <sz val="9"/>
        <rFont val="Arial CE"/>
        <charset val="238"/>
      </rPr>
      <t>Zoznam realizovaných verejných obstarávaní pre nasledujúce služby a tovary</t>
    </r>
    <r>
      <rPr>
        <sz val="9"/>
        <rFont val="Arial CE"/>
        <charset val="238"/>
      </rPr>
      <t xml:space="preserve">:  Spomenuté služby a tovary boli nevyhnutné pre realizáciu stavieb.  Je možné povedať, že v rámci tovarov a služieb sme celkovo uskutočnili 4 verejné obstarávania v prvom polroku 2021.                                                                                                                             </t>
    </r>
  </si>
  <si>
    <t>21) Zariadenie denného stacionára vo Fiľakove</t>
  </si>
  <si>
    <t xml:space="preserve">22) Predchádzanie vzniku BRKO - zabezpečenie osvety vo forme letákov - vytvorenie a tlač </t>
  </si>
  <si>
    <t xml:space="preserve">23) Výmena autobusových zastávok vo Fiľakove - II. etapa </t>
  </si>
  <si>
    <t>24) Zakúpenie prvkov detského ihriska - DI Farská lúka</t>
  </si>
  <si>
    <r>
      <rPr>
        <u/>
        <sz val="9"/>
        <color indexed="8"/>
        <rFont val="Arial"/>
        <family val="2"/>
        <charset val="238"/>
      </rPr>
      <t>Zoznam odovzdaných projektov pre realizáciu stavieb (REÁLNE ZAČATÉ STAVBY - pol 1) / (PRIPRAVENÉ NA REALIZÁCIU od2-do11):</t>
    </r>
    <r>
      <rPr>
        <sz val="9"/>
        <color indexed="8"/>
        <rFont val="Arial"/>
        <family val="2"/>
        <charset val="238"/>
      </rPr>
      <t xml:space="preserve">
</t>
    </r>
  </si>
  <si>
    <t>1) PD - Parkovanie - platené parkovanie LIDL</t>
  </si>
  <si>
    <t xml:space="preserve">2) PD - Rozšírenie verejnej kanalizácie ul. Švermova, Puškinova a Jilemnického vo Fiľakove </t>
  </si>
  <si>
    <t xml:space="preserve">3) PD - Komplexná rekonštrukcia budovy MsÚ - I. etapa </t>
  </si>
  <si>
    <t>4) PD - Komplexná rekonštrukcia budovy MsÚ</t>
  </si>
  <si>
    <t>5) PD - Regenerácia vnútrobloku na ul. Parková, ul. Sládkovičova a ul. Železničná - PD –zrušené VO</t>
  </si>
  <si>
    <t>6) PD - Regenerácia vnútrobloku na ul. Parková, ul. Sládkovičova a ul. Železničná - PD - opakovanie</t>
  </si>
  <si>
    <t>7) PD - Riešenie dopravnej situácie pred Gymnáziomom - križovatka ul. Sáldkovičova a ul. SNP</t>
  </si>
  <si>
    <t>8) PD - Komplexná rekonštrukcia kúrenia hlavnej budovy VPS</t>
  </si>
  <si>
    <t>9) PD - Komplexná rekonštrukcia strechy budovy veľkého skleníka v parku</t>
  </si>
  <si>
    <t>10) PD - Oplotenie mestského parku</t>
  </si>
  <si>
    <t>11) PD - Cyklochdoník II etapa - stanovište pre bycikle</t>
  </si>
  <si>
    <t>1) Vybudovanie detského ihriska na Farskej lúke - IN-HOUSE (VPS)</t>
  </si>
  <si>
    <t xml:space="preserve">2) Rekonštrukcia strešného plášťa pavilónu „C“ v areáli ZŠ Farská lúka vo Fiľakove </t>
  </si>
  <si>
    <r>
      <t xml:space="preserve">Vypracovanie GP: </t>
    </r>
    <r>
      <rPr>
        <sz val="9"/>
        <color indexed="8"/>
        <rFont val="Arial"/>
        <family val="2"/>
        <charset val="238"/>
      </rPr>
      <t>V prvom polroku 2021 boli vypracované geometrické plány pre nasledujúce stavby a to:</t>
    </r>
  </si>
  <si>
    <t>1) Predrealizačné polohopisné a výškopisné zameranie-Regenerácia vnútrobloku na ul. Parková, ul. Sládkovičová a ul. Železničná v meste Fiľakovo</t>
  </si>
  <si>
    <t>2) Predrealizačné polohopisné a výškopisné zameranie - rozšírenie verejnej kanalizácie ul. Puškinová, Švermová a Jilemnického vo Fiľakove (dolná časť) -</t>
  </si>
  <si>
    <t>3) Geometrický plán - k.ú. Fiľakovo p.č.: 2618/3 - Vybudovanie detského ihriska na Farskej lúke</t>
  </si>
  <si>
    <t>4) Geometrický plán na zameranie chodníkov a parkoviska p.č.: 3799, 3800/1 - UL. DAXNEROVÁ + STARÁ KOLÓNIA</t>
  </si>
  <si>
    <t>5) Geometrický plán na oddelenie pozemkov - p.č.: 2230/4, 3874, 3875/2, 3892/26 - CYKLOTRASA - UL. ŽELEZNIČNÁ + BOTTOVA</t>
  </si>
  <si>
    <t>6) Predrealizačný polohopisný plán p.č.: 2413/1, 2416 - ul. Biskupická</t>
  </si>
  <si>
    <t xml:space="preserve">7) Geometrický plán na oddelenie pozemkov - CYKLOTRASA II. ETAPA - Šávoľská cesta </t>
  </si>
  <si>
    <t>8) Predrealizačný polohopisný a výškopisný plán ul. Vajanského - Denný stacionár - p.č.: 23</t>
  </si>
  <si>
    <t>9) Polohopisné a výškopisné zameranie (parc.č.2493 - gymnázium)</t>
  </si>
  <si>
    <t>20) PD - Cyklochdoník II etapa - stanovište pre bicykle - P</t>
  </si>
  <si>
    <t>Ing. Ivan Vanko,18.8.2021</t>
  </si>
  <si>
    <t>7766 m2 / 100 %</t>
  </si>
  <si>
    <t>0m2 /13 %</t>
  </si>
  <si>
    <t>V rámci aktivity výstavba a rekonštrukcia miestnych komunikácii v prvom polroku 2021 neboli riešené miestne komunikácie a chodníky. Verejné obstarávanie pre rekonštrukciu miestnych komunikácii bolo vykonané v prvom polroku 2021, z toho vypláva, že realizácia bude v druhom polroku 2021.
V druhom polroku budú dokončené rekonštrukčné práce na  nasledovných lokalitách:</t>
  </si>
  <si>
    <t xml:space="preserve">1) Infraštruktúra - úprava povrchov MK    - ulica 1. Mája. Celková obnovená plocha spomenutej ulice je 5 350 m2.                           </t>
  </si>
  <si>
    <t xml:space="preserve">2) Infraštruktúra - úprava povrchov MK    - ulica Kukučínova. Celková obnovená plocha spomenutej ulice je 2 526 m2.                            </t>
  </si>
  <si>
    <t xml:space="preserve">3) Infraštruktúra - úprava povrchov MK    - ul. Mocsáryho (prepoj medzi ul. 1. Mája a ul. Kukučínová . Celková obnovená plocha spomenutej ulice je 418 m2.                                  </t>
  </si>
  <si>
    <t xml:space="preserve">4) Infraštruktúra - úprava povrchov MK    - Asfaltovanie chodníkov v mestskom cintoríne. Celková obnovená plocha je 2650 m2.                                 </t>
  </si>
  <si>
    <t xml:space="preserve">5) Infraštruktúra - úprava povrchov MK    - Asfaltovanie spevnenej plochy vedľa štátnej cesty  III/2674 pri LIDL. Celková obnovená plocha je 400 m2.                                                            </t>
  </si>
  <si>
    <t xml:space="preserve">6) Infraštruktúra - úprava povrchov MK    - Asfaltovanie chodníka na F. lúke - od bytovky smerom k MŠ. Celková obnovená plocha je 182 m2. </t>
  </si>
  <si>
    <t>Ing. Ivan Vanko, 17.8.2021</t>
  </si>
  <si>
    <t>Skutočná hodnota k 30.6.2021</t>
  </si>
  <si>
    <t xml:space="preserve">V prvom polroku 2021 mesto Fiľakovo pokračovalo v aktivovaní nezamestnaných a ich zapájaní do verejnoprospešných prác zameraných na zlepšenie kvality životného prostredia, poriadku a čistoty v meste, ako aj na obnovenie a údržanie pracovných návykov uchádzačov o zamestnanie. Aktivačné  práce mesto organizuje formou menších obecných služieb (ďalej len MOS) podľa zákona o obecnom zriadení a formou dohody s UPSVaR Lučenec (ďalej len AČ) o zamestnanosti. Prácu týchto UoZ organizuje celkom 2 koordinátori, z čoho len 1 koordinátor je platený z príspevku na aktivačnú činnosť a 1 koordinátor je platení z vlastných zdrojov. Na základe dohody podľa zákona o pomoci v hmotnej núdzi počet občanov, ktorí vykonávajú činnosť na území mesta Fiľakovo, je maximálne 70.   UoZ pomáhajú pri udržiavaní čistoty v meste. 
</t>
  </si>
  <si>
    <t xml:space="preserve">MOS : /Začíname  s 37  UoZ /                                                                                                                                   OD 1.1.2021 vyr. 1 UoZ  zar.  0 UoZ                                                                                                                          K 31.01.2021 -  36  UoZ
AČ /2021/ Vyr. 0  UoZ       Zar. 0 UoZ                                                                                                                   K 31.01.2021 -  10  UoZ
Ač :  stojí  
Mos : vyr. 5UoZ                     zar. 17 UoZ                                                                                                                                                                                                                                                                                                     K 28.02.201  -  48  UoZ
Ač :  stojí  
MOS: vyr. 2  UoZ                    zar. 0 UoZ                                                                                                                                              K 31.03.2021 – 46 UoZ 
AČ  :  Stojí
MOS :  vyr. 2 UoZ                    zar. 0 UoZ                                                                                                                                                     K 30.04.2021  -  44 UoZ              AČ :  stojí
MOS:  vyr . 3 UoZ         zar. 9  UoZ       K  31.05.2021 - 50  UoZ  
AČ  :  Stojí
MOS:  vyr.  2 UoZ          zar . 5   UoZ        K  30.06.2021 - 53 UoZ  
AČ  :   stojí
</t>
  </si>
  <si>
    <t xml:space="preserve">Z finančných prostriedkov sa majú realizovať investície, ktoré vychádzajú z požiadaviek občanov prípadne z uznesení mestského zatupiteľstva na návrh poslancov. V rámci vynútených akcii nie je plánovaný finančný prostriedok pre rok 2021.                                                                                                                      </t>
  </si>
  <si>
    <t>Ing. Zoltán Varga - vedúci oddelenia, 23.8.2021</t>
  </si>
  <si>
    <t>3423</t>
  </si>
  <si>
    <t>117</t>
  </si>
  <si>
    <t>3686</t>
  </si>
  <si>
    <t>1958</t>
  </si>
  <si>
    <t>158</t>
  </si>
  <si>
    <t>861</t>
  </si>
  <si>
    <t>69</t>
  </si>
  <si>
    <t>436</t>
  </si>
  <si>
    <t>133</t>
  </si>
  <si>
    <t>10272</t>
  </si>
  <si>
    <t>4353</t>
  </si>
  <si>
    <t>278</t>
  </si>
  <si>
    <t xml:space="preserve">Jednotlivé hodnoty merateľných ukazovateľov ku 30.6.2021 boli opäť negatívne ovplyvnené mimoriadnou situáciou súvisiacou s ďalšou vlnou šírenia ochorenia COVID-19. Najvýraznejším dôkazom toho je značný pokles v počte ubytovaných a prenocovaní  v meste Fiľakovo. V priebehu 1. polroka 2021 došlo k zníženiu starých nedoplatkov o 5,25 %. </t>
  </si>
  <si>
    <t>Ing. Zoltán Varga, 23.8.2021</t>
  </si>
  <si>
    <t>Mesto spravuje  4 budovy : Podnikateľský inkubátor, 12 b.j. na ul. Železničnej a 21. b.j. na ul. Mládežníckej (bývalý Sputník)  a budovu na Nám. Slobody (bývalú knižnicu). Všetky byty určené na prenájom v bytových domoch boli k 30.6.2021 prenajaté. V súčasnosti Mesto Fiľakovo nedisponuje s voľným nájomným bytom. V budove Podnikateľského inkubátora boli k 30.06.2021 okrem jednej miestnosti všetky nebytové priestory prenajaté.V súčasnosti Mesto Fiľakovo nedisponuje s voľným nájomným bytom. V podprograme sa sledujú výdavky na prevádzku podnikateľského inkubátora a bývalej knižnice. Výdavky na budovu MsÚ a MsP sú sledované v podporogramoch 13.1 a 5.1. v Podprograme sa sledujú ešte náklady na cenu práce  upratovačky inkubátora.</t>
  </si>
  <si>
    <t>Prednostka: v rozpočtoch na roky 2022-2024 vyčleniť finančné prostriedky aj na väčšie opravy spravovaných nehnuteľností.</t>
  </si>
  <si>
    <t xml:space="preserve">Všetky administratívne úkony podľa požiadaviek PO a FO boli vybavené max. do 15 dní odo dňa podania žiadosti okrem tých, ktoré podliehajú schváleniu mestským zastupiteľstvom . Počet videohier na území mesta ku 30.6.2021 je na úrovni cieľovej hodnoty, ale je predpoklad, že ich celkový počet sa zníži k 31.12. kvôli pandémie.  </t>
  </si>
  <si>
    <t>Bc. Klaudia Mikuš Kovácsová, 23.8.2021</t>
  </si>
  <si>
    <t>Tlačové správy 
K 30.06. bolo vydaných 10 tlačových správ (v slovenskom a rovnaký počet v maďarskom jazyku), čo predstavuje 40% ročného plánu. Vydávanie tlačových sa začalo viac rozbiehať až v druhom polroku, kedy po ústupe pandémie vzniklo väčšie portfólio tém, ktoré boli relevantné pre tlačové správy. Na základe vydaných tlačových správ vzniklo na rôznych internetových portáloch a v televíziách 98 (zaznamenaných) mediálnych výstupov (490% oproti ročnému plánu), z nich v médiách s celoštátnou pôsobnosťou 15 zaznamenaných (375% ročného plánu). Mimo nich 10x v tačenej verzii Novohradských novín a v Obecných novinách. Vyššie uvedené počty sa týkajú len výstupov reflektujúcich na naše tlačové správy, nezahŕňajú vlastné témy redaktorov. Reportáží odvysielaných do konca júna bolo v slovenskom aj maďarskom jazyku v LocAll TV 72, čo je 60% ročného plánu. Fiľakovo sa v prvom polroku viackrát objavilo vo viacerých relevantných celoštátnych médiách – predovšetkom RTVS a na internetových celoštátnych portáloch.
Facebook
Mestský facebook pozvoľna rastie, za prvý polrok sa bez reklamy podarilo zvýšiť počet fanúšikov stránky z 4426 na 4835. Pravidelne sa na stránke uverejňujú fotografie z podujatí, z bežného života Fiľakovčanov, z výstavby a iných prebiehajúcich investičných akcií, zverejňujeme oznamy mestského úradu, zdieľame pozvánky mestských organizácií. Aktívne sa zapájame do diskusií, odpovedáme na správy či iné dotazy a moderujeme komentáre. 
Besedy a fóra
V prvom polroku 2021 sa uskutočnilo 1 podujatie s prítomnosťou médií, a to odovzdávanie projektovej kancelárie na MsÚ. Občianske fóra sa v prvom polroku nekonali. Reprezentačné stretnutia organizuje sekretariát primátora.
Fiľakovské zvesti
Ku komunikačnej a propagačnej stratégii mesta patrí aj vydávanie Fiľakovských zvestí, ktorým je venovaná osobitná správa.</t>
  </si>
  <si>
    <t xml:space="preserve">Mesto vydáva plnofarebné dvojjazyčné mestské noviny s názvom Fiľakovské zvesti - Füleki  Hírlap od roku 2005. Mestské noviny sa vydávajú raz mesačne v náklade 3700 ks, distribuujú sa zdarma. Tlač zabezpečuje spoločnosť  Alfa print s.r.o, Martin, ktorá bola vybraná verejným obstarávaním. Po vytvorení nového štatútu novín a etického kódexu vznikla redakčná rada, ktorá zasadá pravidelne raz mesačne - od vypuknutia pandémie prebieha však komunikácia elektronicky. Zápisnice zo zasadnutí sú uverejňované na webovom sídle mesta. Šéfredaktorkou a grafičkou je Mgr. Klaudia Mikuš Kovácsová, jej zástupkyňou Mgr. Andrea Illés Kósik. Ďalší členovia - redaktorka Iveta Cíferová, členovia rady Margita Oroszová, Ing. László Kerekes, Emese Szvorák, Vladimír Cirbus. Preklady textov zabezpečujú zamestnanci MsÚ, HMF a MsKS. Od vypuknutia pandémie boli obmedzené možnosti na vydávanie článkov spravodajského charakteru, preto v novinách boli vytvorené nové pravidelné rubriky, ktoré sú o miestnych umelcoch, historických zaujímavostiach či turistických atraktivitách.
Mestské noviny vychádzajú vždy v posledný deň v mesiaci (resp. prvý deň po víkende, ak posledný deň padne na víkend). Všetky čísla sú zverejnené na webovej stránke mesta http://www.filakovo.sk/index.php/sk/mesto/filakovske-zvesti. </t>
  </si>
  <si>
    <t>Ardamica, Gášpárová, 6.8.2021</t>
  </si>
  <si>
    <t>PhDr. Zoran Ardamica, PhD., 6.8.2021</t>
  </si>
  <si>
    <t>BT-držanie zam.</t>
  </si>
  <si>
    <t>Začiatkom šk. r. 2020/2021 do 15. septembra sa prijalo nasl. monžstvo žiakov: ind. 181, skup. 150, spolu 331. Celkový počet sa upravil prirodzaným obvyklým spôsobom na 306 ku koncu jan. 2021 a ku koncu šk. r. 308.  Od 11. okt.  škola prešla na dišt. vzdel. v skupinovej výučbe, od 26. okt. aj na individuálnej forme výuky. Indiv. výuka začala prezenčne prebiehať od  februára na 1-4 ročníkoch, ostatné ročníky začali prezenčne chodiť od 26. mája. 1. polrok sa uzatváral a hodnotil podľa Rohodnutia Ministertsva školstva až 25. 03. 2021. Preto sa aj koncerty, výstavy, iné podujatia, konali v obmedzenom množstve. Nakoľko prezenčnú formu podujatí ÚVZ zrušil, jednoducho nebolo možné tieto ukazovatele plniť celkom podľa plánu. Ich podrobný rozpis viď v správe o VVČ. Prijímacie skúšky prebehli 13.05. a 23. 06., do konca hodn. obdobia sa prijalo 56 žiakov. Absolventov bolo 21. Napriek dlhému dištančnému vzdelávaniu sa konali aj všetky predpísané komisionálne skúšky vrátane záverečných v prezenčnom režime. ZUŠ -MAI momentálne nemá alebo má minimálny vplyv na niektoré ukazovatele vzhľadom na pandémiu, napriek tomu dosiahla v zásadných odborných veciach korektné čísla. ZUŠ-MAI bola úspešná pri podaní projektu na udržanie zamestnanosti a získlala do rozpočtu takmer 50tisíc euro na mzdy a odovody - viď v tabuľke. V rámci projektu Kultminor na tvorivé dielne sa síce v posunutom termíne, ale predsalen uskutočnili s prihliadnutím na pandemické predpisy tvoriví dielne v počte 5, konečná prezentácie ja plánovaná na jeseň.</t>
  </si>
  <si>
    <t>Agneša Magová - vedúca ŠJ, 20.8.2021</t>
  </si>
  <si>
    <t>Dobropisy</t>
  </si>
  <si>
    <t>Skutočné hodnoty k 30.06.2021 sa zhodujú s plánovanými hodnotami, suma vo výške 5250,00 € bola presunutá z bežných výdavkov do kapitálových z dôvodu zakúpenia 2 ks varných kotlov ale týmto presunom sumy sa rozpočet ŠJ nenavýšil.  Počet  jednotlivých stravníkov sa minimálne mení, kapacita školskej jedálne je využitá na 100%.</t>
  </si>
  <si>
    <t>Helena Kecskemétiová, 20.8.2021</t>
  </si>
  <si>
    <t>Vratka dotácie</t>
  </si>
  <si>
    <t>Skutočné hodnoty k 30.06.2021 sa zhodujú s plánovanými hodnotami. V 1. polroku školského roku 2020/2021 sme pracovali podľa Školského vzdelávacieho programu "Poznávaj svet" podľa, ktorého sme realizovali výchovno - vzdelávaciu činnosť s deťmi.   Profesijný rozvoj pedagogických zamestnancov sme zabezpečili v priestoroch MŠ aktualizačným vzdelávaním na tému "Didaktické hry na rozvoj predmatematických predstáv", ktorého sa zúčastnilo 17 pedagogických zamestnancov, účasťou 4 pedagogických zamestnancov na viacerých online webinároch k vzdelávacím oblastiam a k aktuálnym legislatívnym zmenám,ďalej tvorivými činnosťami pedagogických zamestnancov súvisiacimi s výkonom pracovnej činnosti ako aj sebavzdelávaním - štúdiom odbornej literatúry.</t>
  </si>
  <si>
    <t>Naďalej sa zúčastňovať aktualizačného vzdelávania, odborných seminárov, online webinárov a školení na základe vypracovaného plánu profesijného rozvoja pedagogických zamestnancov.</t>
  </si>
  <si>
    <t>K 30.06.2021 sa uskutočnili pracovné porady, zasadnutia pedagogickej rady a metodického združenia formou osobných stretnutí všetkých zamestnancov len v nevyhnutných prípadoch pri dodržaní nariadení ÚVZ SR. Pri poskytovaní aktuálnych informácií zamestnancom bola využívaná najmä komunikácia formou e-mailov a písomnými oznámeniami na "Informačnej tabuli". Podľa potreby boli využívané aj rozhovory individuálne a v menších skupinách.</t>
  </si>
  <si>
    <t>K 30.06.2021 materská škola spolupracovala najmä so 4 základnými školami v meste,   s materskou školou Daxnerova 15, ZUŠ, CPPPaP, s logopédkou. S ďalšími menovanými inštitúciami v prvom polroku sa nezrealizovali spoločné stretnutia z dôvodu pandemických opatrení.</t>
  </si>
  <si>
    <t xml:space="preserve">Pedagogickí zamestnanci vypracovali k 30.06.2021 jeden projekt, ktorým reagovali na výzvu MŠVVaŠ  SR "MÚDRE  HRANIE". Projekt bol úspešný a MŠ získala finančné prostriedky na zakúpenie učebných pomôcok vo výške 1 000 €. Listom sme oslovili viacero firiem, podnikateľských subjektov v meste, osobne aj rodičov detí navštevujúcich materskú školu o poskytnutie 2% zo zaplatených daní  Občianskemu združeniu Sub sole, ktoré pracuje už viac rokov pri materskej škole. </t>
  </si>
  <si>
    <t>Deti k 30.06.2021 nevystupovali na verejnosti s programom na žiadnom podujatí, nakoľko organizovanie hromadných podujatí bolo zakázané. Vo Fiľakovských zvestiach bol uverejnený 1 článok oznam o zápise detí na nový školský rok 2021/2022, v časopise Predškolská výchova bol uverejnený 1 odborný článok týkajúci sa výchovno  - vzdelávacej činnosti pedagogického zamestnanca.</t>
  </si>
  <si>
    <t>K 30.06.2021 sa neuskutočnili osobné stretnutia s pedagogickými zamestnancami z družobných materských škôl, výmenu skúseností sme realizovali písomnou formou.</t>
  </si>
  <si>
    <t>Ing. Lóránt Varga, 23.8.2021</t>
  </si>
  <si>
    <t>Mgr. Attila Agócs, PhD., 2.9.2021</t>
  </si>
  <si>
    <t>Ing. Lóránt Varga,23.8.2021</t>
  </si>
  <si>
    <t xml:space="preserve">Mesto Fiľakovo v I. polroku roku 2021 celkovo obdŕžalo 8  žiadostí o výrub drevín. Z 8 žiadostí boli 2 prenesené z roku 2020, nakoľko 1. rozhodnutie pre SSD bolo preskúmané na OÚ Lučenec a vrátené na vydanie nového rozhodnutia a v 2. prípade bolo prerušené konanie a následne prenesené na r. 2021.  Celkovo 5 správnych konaní bolo vedených v súlade s COVID-19 obmedzeniami.
V 7 prípadoch bol udelený súhlas na výrub drevín. 
Okresný úrad Lučenec, sídlom Námestie republiky 26, 984 36 Lučenec listom zo dňa 10.06.2021 určil Mesto Fiľakovo ako príslušný orgán štátnej správy ochrany prírody a krajiny oprávnený konať a vydať rozhodnutie na základe žiadosti pre žiadateľa MESTO LUČENEC, sídlom Ulica novohradská  č. 1, 984 01 Lučenec o výrub 18 ks drevín v k.ú. Lučenec. Z dôvodu zložitosti spisového materiálu bola primátorom mesta Fiľakovo predĺžená lehota na vydanie rozhodnutia.
Mesto Fiľakovo vydalo 3 súhlasy vlastníka pozemku, ktorý je potrebný doklad k podaniu žiadosti o vydanie súhlasu drevín. Súhlas vlastníka pozemku sa vydáva pre žiadateľa v prípade, ak žiadateľ plánuje výrub stromu na mestskom pozemku.  
Výruby nebezpečných drevín boli oznámené Okresnému úradu Lučenec v  3 prípadoch.  
Mesto Fiľakovo vydalo povolenie na výrub pre 12 ks drevín. Náhradná výsadba bola určená v počte 24 ks drevín a finančná náhrada v hodnote 134,75 € (Babicová).
Okresný úrad Lučenec, sídlom Námestie republiky 26, 984 36 Lučenec listom zo dňa 30.07.2021 vydalo súhlasné rozhodnutie pre Basalt Stone s.r.o. na výrub 127 ks stromov a 1567 m2 krovitého porastu a uložil po začatí realizácii výrubu drevín uhradiť finančnú náhradu vo výške 4009,52 € na účet Mesta Fiľakovo v termíne do 15 kalendárnych dní od ukončenia realizácie výrubu drevín avšak najneskôr do termínu 15.03.2023.
</t>
  </si>
  <si>
    <t>PhDr. Andrea Mágyelová, 23.8.2021</t>
  </si>
  <si>
    <t xml:space="preserve">Na zamestnancov mestského úradu sme v I.polroku neobdržali žiadnu sťažnosť.  </t>
  </si>
  <si>
    <t xml:space="preserve">Zlepšiť spoluprácu medzi oddeleniami za účelom zlepšenia poskytovania služieb mestského úradu a zvýšenia kvality administratívnych úkonov voči  klientom mestského úradu. </t>
  </si>
  <si>
    <t>V rámci tohto programu sa realizujú všetky výdavky na národné projekt, okrem NP zameraných na výkon sociálnej práce (NP TSPI a NP BOKKÚ). V rámci 13.3. sa sledujú výdavky na nasledovné projekty: 1. Podpora rozvoja a optimalizácie verejných politík
v samosprávach okresu Lučenec, č. zmluvy o NFP: Z314011APX2 a projekt „Pracuj, zmeň svoj život“- Aktivita č. 3 Podpora zamestnávania UoZ – Opatrenie č. 2 podľa § 54 ods. 1 písm. d) zákona č. 5/2004 Z. z. o službách zamestnanosti a o zmene a doplnení niektorých zákonov v znení neskorších predpisov
pre subjekty nevykonávajúce hospodársku činnosť, č. dohody 20/29/54X/83 (projekt končí 30.9.2021).                                                                                                                                                                                                                     Ostatné Národné projekty z OP ĽZ cez ÚPSVR boli z dôvodu pandémie pozastavené. Zároveň došlo k vypusteniu okresu Lučenec zo zoznamu NRO, pričom táto skutočnosť mala vplyv na to, že mesto sa nemohlo uchádzať o NFP v rámci vyhlásenej výzvy v mesiaci jún 2021, Cesta na trh práce 3. Výdavky na AČ a MOS sú sledované v podprograme 11.1.</t>
  </si>
  <si>
    <t>PhDr. Andrea Mágyelová, 2.9.2021</t>
  </si>
  <si>
    <t>Pripraviť rozpočtové opatrenie k úprave rozpočtu v rámci tohto podprogramu! Do RO zapracovať čerpanie rozpočtu z OP EVS a čerpanie rozpočtu na projektu Pracuj, zmeň svoj život.</t>
  </si>
  <si>
    <t>Mgr. Attila Visnyai, PhDr. Andrea Mágyelová,2.9.2021</t>
  </si>
  <si>
    <t>Aj činnosti v rámci tohto podprogramu sú poznačené opatreniami v dôsledku šírenia koronavírusu. V rámci FTC Fiľakovo pracujú nasledovné športové oddiely: futbal - dospelí, žiaci, dorast; šach; kolky; stolný tenis; cyklistika; power lifting, zápasenie. Športové podujatia, ktoré zorganizovalo alebo bolo spoluorganizátorom mesto sa neuskutočnili.</t>
  </si>
  <si>
    <t>Mesto pravidelne poukazuje bežný transfer VPS Fiľakovo na zabezpečenie prevádzky športového ihriska. Súčasťou kapitálových výdavkov je kapitálový transfer pre VPS, ktorý sa účelovo viazal na zaobstaranie zavlažovacieho zariadenia na futbalové ihrisko. Rekonštrukčné práce na telocvični sa v I.polroku nezačali.</t>
  </si>
  <si>
    <t>PhDr. Andrea Mágyelová, 3.9.2021</t>
  </si>
  <si>
    <t>7/43</t>
  </si>
  <si>
    <t>45</t>
  </si>
  <si>
    <t>Mgr. Gabriel Benčík, 23.8.2021</t>
  </si>
  <si>
    <t>Mgr. Gabriel Benčík, náčelník MsP</t>
  </si>
  <si>
    <t>Počet zam.pri kam.systéme</t>
  </si>
  <si>
    <t>236</t>
  </si>
  <si>
    <t>127</t>
  </si>
  <si>
    <t>60</t>
  </si>
  <si>
    <t>Transfery (PN+prísp.na stravu)</t>
  </si>
  <si>
    <t>V MsP došlo v I. polroku 2021 k viacerým personálnym zmenám - zmena na poste náčelníka, ukončenie pracovného pomeru 2 príslušníkov a prijatie nového príslušníka MsP.  Plnenie stanovených ukazovateľov výrazne  ovplynila pandémia  Covidu 19. Prednášky boli plánované v školských zariadeniach, ktoré však v dôsledku pandémie boli zatvorené.   Dodávateľský úver za služovné motorové mestskej polície bol splatený vo februári 2021.</t>
  </si>
  <si>
    <t>PhDr. Mágyelová Andrea, 6.9.2021</t>
  </si>
  <si>
    <t>Mgr. Agócs Attila, PhD., 7.9.2021</t>
  </si>
  <si>
    <t>Úkony spojené so zabezpečením činností mesta v oblasti civilnej ochrany sú plnené priebežne v zmysle platných právnych predpisov prostredníctvom služieb na zákade Mandánej zmluvy s Ing. Milanom Hricom. Výdavky na uvedený program sa skladajú z odmeny za prácu skladníka CO, ktorú vykonáva na základe Dohody o vykonaní práce a výdavkov na odborné konzultácie a služby spočívajúce vo vedení dokumentácie v oblasti CO. Aktivity tohto programu sa vykonávajú podľa pokynov Okresného úradu v Lučenci - odboru CO. V podprograme sa sledujú aj výdavky na opatrenia súvisiace s pandémiou COVID 19 (zabezpečenie OOPP, dezinfekcie a asistencie pri očkovaní).</t>
  </si>
  <si>
    <t xml:space="preserve"> DHZM zriadil v sledovanom období 3 kontrolné hliadky, ktoré kvôli pandémii koronavírusu nevykonali žiadne kontroly a členovia zboru sa zúčastnili 4 hasičských cvičení.   Od 1.1.2017 DHZ mesta Fiľakovo vykonáva ako Spoločný DHZ mesta Fiľakovo a obce Šíd aktivity aj v obci Šíd. DHZM sa aktívne zapája do rôznych akcií usporiadaných mestom Fiľakovo. </t>
  </si>
  <si>
    <t>JUDr. Norbert Gecso, 23.8.2021</t>
  </si>
  <si>
    <t xml:space="preserve">Referát plní svoje úlohy podľa plánu, je možné pozorovať oproti predchádzajúcim rokom zvýšený počet pohybu obyvateľstva, ako aj zrušenie trvalého pobytu občanom, zvýšený počet žiadostí exekútorov, hlavne cez DCOM. Agenda sa vykonáva v klientskom centre. v I.polroku sa vykonalo sčítanie obyvateľov, ktorého výsledok budeme vedieť  iba koncom roka 2021. </t>
  </si>
  <si>
    <r>
      <t xml:space="preserve">V podprograme sa sledujú výdavky na realizáciu SODB 2021. Sčítanie obyvateľov, domov a bytov (SODB) 2021
</t>
    </r>
    <r>
      <rPr>
        <b/>
        <i/>
        <u/>
        <sz val="9"/>
        <rFont val="Arial CE"/>
        <charset val="238"/>
      </rPr>
      <t xml:space="preserve">Sčítanie domov a bytov 2021 </t>
    </r>
    <r>
      <rPr>
        <i/>
        <u/>
        <sz val="9"/>
        <rFont val="Arial CE"/>
        <charset val="238"/>
      </rPr>
      <t xml:space="preserve">
</t>
    </r>
    <r>
      <rPr>
        <i/>
        <sz val="9"/>
        <rFont val="Arial CE"/>
        <charset val="238"/>
      </rPr>
      <t xml:space="preserve">Sčítanie domov a bytov vykonalo mesto, tzn. prebehlo  bez účasti obyvateľov. 
Sčítanie domov a bytov sa uskutočnilo výlučne elektronickou formou, pomocou Elektronického systému pre sčítanie domov a bytov. 
•	5 asistentov sčítania
•	4381 nehnuteľností: z toho 3595 sčítaných nehnuteľností (domov a bytov) a 786 zrušených nehnuteľností (domy a byty neslúžiace na bývanie)
•	Trvanie sčítania: od 1. júna 2020 do 12. februára 2021
</t>
    </r>
    <r>
      <rPr>
        <b/>
        <i/>
        <u/>
        <sz val="9"/>
        <rFont val="Arial CE"/>
        <charset val="238"/>
      </rPr>
      <t xml:space="preserve">Sčítanie obyvateľov 2021
</t>
    </r>
    <r>
      <rPr>
        <i/>
        <sz val="9"/>
        <rFont val="Arial CE"/>
        <charset val="238"/>
      </rPr>
      <t>2 fázy:
Samosčítanie od 15. 02. do 31. 03. 2021 
Asistované sčítanie od 03. 05. do 13. 06. 2021  (pôvodne malo začať 1.4.2021)
Počet obyvateľov podľa údajov ŠÚ SR k 1.1.2021 = 10 213 osôb 
Samosčítanie:
-	sčítalo sa celkovo 7 137 obyvateľov  (69,88 %)
Asistované sčítanie: 
-	po ukončení asistovaného sčítania – 9559 osôb  sčítaných (93,58%) – celoslovenský priemer  92,7% sčítaných z odhadovaného počtu
-	Počet požiadaviek na stacionárnych a mobilných asistentov sčítania: 1 431  osôb na stacionárnych asistentov a 2 220 osôb na mobilných asistentov ( z toho 53 zrušených a 1229 duplicitných požiadaviek)
Stacionárni asistenti: 3 osoby (2 v klientskom centre, 1 v kancelárii TSP)
Mobilní asistenti : 8 osôb.                                                                                                                                            Výdavky na prípravu, vykonanie a zisťovanie výsledkov SODB 2021 financuje Ministerstvo vnútra SR, prostredníctvom účelového - prísne zúčtovateľnému - transferu.</t>
    </r>
  </si>
  <si>
    <t>Kvalitné zabezpečenie sčítania obyvateľov v roku 2021</t>
  </si>
  <si>
    <t>Asistovať pri zabezpečení sčítania obyvateľov</t>
  </si>
  <si>
    <t>PhDr. Andrea Mágyelová, 6.9.2021</t>
  </si>
  <si>
    <t>Na aktivity v rámci uvedenej aktivity majú veľký vplyv opatrenia v súvislosti s COVID-19. Organizované semináre sa realizujú väčšinou vo virtuálnom priestore.</t>
  </si>
  <si>
    <t>Pripraviť skartáciu spisov, u ktorých uplynula doba uchovávania a v roku 2021 previesť skartáciu týchto spisov.</t>
  </si>
  <si>
    <t xml:space="preserve">Na činnosť orgánov mesta majú vplyv obmedzenia v súvislosti so zamedzením šírenia ochorenia v súvislosti s pandémiou COVID- 19. Zasadnutia MZ a MR sa konali podľa plánu práce schváleného na I. polrok 2021. MZ zasadalo 28.1., 25.2., 29.4. a 24.6. MR zasadala 11.2.,15.4. a 10.6. Programy a materiály prerokovávané na zasadnutia MZ z dôvodu zabezpečenia trasparentnosti a informovanosti občanov sa pravidelne zverejňujú na webovej stránke mesta Fiľakovo. Zasadnutia MZ sú zaznamenávané a záznam priebehu celého zasadnutia zverejnený. Taktiež sú okrem materiálov prerokovávaných na zasadnutiach mestskej rady a mestského zastupiteľstva zverejnené aj prijaté uznesenia a zápisnica zo zasadnutia na webovej stránke mesta Fiľakovo. Priebeh rokovania MZ je zverejnený aj v mesačníku Fiľakovské zvesti, ktoré sa distribuujú do domácností v meste a sú taktiež prístupné na webovej stránke mesta.                                                                                                               Komisie MZ v čase činnosti zasadali podľa potreby riešenia aktuálnych záležitostí týkajúcich sa jednotlivých oblastí samosprávnych činností. Komisie zasadali v I.polroku 2x - 5x. Len Komisia pre ochranu verejného záujmu pri výkone funkcií verejných funkcionárov zasadala 1x. Celkový počet zasadnutí všetkých 8, fakultatívne zriadených komisií v I.polroku 2021, bolo 26. Rokovania mestského zastupiteľstva upravuje okrem Zákona o obecnom zriadení aj Rokovací poriadok. Odmeňovanie poslancov a členov komisií sa riadi Zásadami o odmeňovaní poslancov MZ vo Fiľakove, členov mestskej rady a  komisií MZ.... Oba dokumenty sú verejnosti dostupné na webovom sídle mesta.
</t>
  </si>
  <si>
    <t>V programe sa sledujú výdavky a činnosť 2 služobných motorových vozidiel mestského úradu. Služobné motorové vozidlá mestskej polície sú sledované v rámci programu 5.1 Verejný poriadok a bezpečnosť. Servis a údržba vozového parku je vykonávaná priebežne podľa potreby, všetky vozidlá sú funkčné.Vozidlá sú vybavené GPS monitoringom, t.j. sú zaznamenané všetky pohyby oboch motorových vozidiel. Služobné motorové vozidlo Škoda Superb a služobné motorové vozidlo MsP Škoda Rapid je financované zmluvou o autokredite - dodávateľským úverom. Dodávateľský úver na SMV Škoda Superb bol v 3/2021 splatený.</t>
  </si>
  <si>
    <t xml:space="preserve">V roku 2021 je mesto prijímateľom finančného príspevku na základe Zmluvy o poskytnutí finančného príspevku na poskytovanie sociálnej služby v zariadeniach pre fyzické osoby, ktoré sú odkázané na pomoc inej fyzickej osoby a pre fyzické osoby, ktoré dovŕšili dôchodkový vek podľa § 71 ods. 6 zákona č. 448/2008 o sociálnych  službách v z.n.p. č. 1406/2021-M_ODFSS, ktorej poskytovateľom je Ministerstvo práce, sociálnych vecí a rodiny Slovenskej republiky. Mesto má zazmluvnený transfer vo výške 339 300,00  € poskytnutý na základe tejto zmluvy zasiela štvrťročne (tak ako ich dostáva) za účelom zabezpečenia sociálnej  služby pre n.o. </t>
  </si>
  <si>
    <t>Plánovaná hodnota  2021</t>
  </si>
  <si>
    <t>Denný stacionár využíva zvýšený počet záujemcov, organizujú sa zájazdy pre členov, hlavne v letných mesiacoch. Mesto podalo žiadosť o nenávratný finančný príspevok na zriadenie Denného stacionára - prestavbu bývalej budovy ZUŠ na denný stacionár, ktorá bola pozitívne posúdená. S prestavbou priestorov na Denný stacionár sa začalo v II. polroku 2020. Rekonštrukčné práce finišujú.</t>
  </si>
  <si>
    <t>Zariadenie</t>
  </si>
  <si>
    <t>8x</t>
  </si>
  <si>
    <t>PhDr. Andrea Mágyelová, Ing. Vince Erdős,  7.9.2021</t>
  </si>
  <si>
    <t>Transfery - PN</t>
  </si>
  <si>
    <t>Transfery - pre PO</t>
  </si>
  <si>
    <t>Transfery - PN+prísp.na stravu</t>
  </si>
  <si>
    <t>Transfery - PO</t>
  </si>
  <si>
    <t xml:space="preserve"> </t>
  </si>
  <si>
    <t>Skontrolovať správnosť zaúčtovania výdavkov na stravovanie a školské potreby v rámci podporogramu, ktoré sú určené pre špeciálnu ZŠ, ktorá nie je v našej zriaďovateľskej pôsobnosti. Pri posielaní transferu pre ŠZŠI vo Fiľakove navrhujem použiť položku 641006.</t>
  </si>
  <si>
    <t>Ing. Judita Mihályová, 9.8.2021</t>
  </si>
  <si>
    <t>K 30.06.2021 boli vykonané všetky kontroly naplánované na I. polrok 2021, bolo vypracované stanovisko hlavnej kontorlórky k Hodnotiacej  správe  o finančnom  a vecnom  plnení rozpočtu mesta na roky 2020 – 2022 k 31.12.2020 a k Záverečnému účtu mesta za rok 2020, a tiež bola vypracovaná Správa o kontrolnej činnosti za rok 2020. K 30.06.2021 neboli hlavnej kontrolórke doručené žiadne sťažnosti ani petície na zaevidovanie do Centrálnej evidencie sťažností resp. do Centrálnej evidencie petícií.</t>
  </si>
  <si>
    <t>PhDr. Andrea Mágyelová, 7.9.2021</t>
  </si>
  <si>
    <t>Mestu poskytuje pravidelne právne poradenstvo na základe mandátnej zmluvy  JUDr. Gombala prostredníctvom elektronickej pošty alebo osobne. V prvom polroku 2021 mesto konzultovalo otázky týkajúce sa pracovno-právnej oblasti (možnosti navýšenia úväzkov, podmienky nového príslušníka MsP, zmena pracovného úväzku v PO), otázky bytovej úžery, otázky zneužívania zákona 211.                                                                                                                                                                                                                                                    Mesto uzatvorilo v mesiaci máj 2019  zmluvu o poskytovaní právnych služieb aj s doc. JUDr. Jozefom Tekelim, PhD., advokátskou kanceláriou. V prvom polroku 2021 právne služby na základe tejto zmluvy boli poskytnuté pri spracovaní nového štatútu mesta Fiľakovo.</t>
  </si>
  <si>
    <t>Ing. arch. Erika Anderková, 18.8.2021</t>
  </si>
  <si>
    <t>V prvom polroku MsÚ Fiľakovo sa zapojilo do iniciatívy Catching-Up Regions 2. Od začiatku marca 2021 referát stratégie a rozvoja na MsÚ Fiľakovo úzko spolupracovalo s internými a externými odborníkmi BBSK. Boli vypracované a poskytnuté vstupné podklady, materiály, zoznamy projektov, projektových zámerov mesta a pravidelne sa uskutočňovali online konzultácie. Bol pripravený a odoslaný materiál o uvedenej aktivite, potrebe aktualizovať Program rozvoja mesta Fiľakovo (PRM) všetkým komisiám pri MZ vo Fiľakove, ktoré brali na vedomie poskytnuté informácie, dve komisie konkrétne súhlasili s aktualizáciou PRM.  Pripomienky k predloženým projektovým zámerom komisie nemali. V zmysle pokynov Svetovej banky a Úradu BBSK bola vytvorená fokusova skupina s počtom členov 16 osôb. Zloženie fokusovej skupiny: odborní pracovníci Komunitného centra, predstavitelia MRK a MVO, MOPS, školských zariadení, vedúci zamestnanci MsÚ Fiľakovo, poslanci MZ vo Fiľakove, riaditeľ VPS. Fokusova skupina mala za úlohu spolupracovať na aktualizácii PRM, doplnení analytickej časti, SWOT analýzy, určení aktuálnych problémov, rozvojových možností a konkrétnych projektových zámerov s dôrazom na integráciu marginalizovaných rómskych komunít. Prebehla aktualizácia strategickej časti, boli zapracované projektové zámery, ich prioritizácia. Svetová banka vykonala kontrolu, po konzultáciách s primátorom mesta schválili rozsah a spôsob aktualizácie PRM. Finálna verzia aktualizácie č. 1 PRM bola odovzdaná 16.06.2021 a schválená na zasadnutí MZ vo Fiľakove 24.06.2021. Na kalendárny rok 2021 počet plánovaných projektov bol 2. V prvom polroku 2021 počet pripravených a skutočne podaných projektov v záujme rozvoja mesta bol celkom 8 (Viď. v tabuľkách: Aktuálny stav podaných projektov a Implementovené projekty; Tematické oblasti: Cyklochodník II. etapa, konzervácia a rekonštrukcia hradu, predajňa na tržnici, autobusové zastávky, regenerácia vnútrobloku medzi Parkovou a Železničnou ulicou, MOPS, zapojenie nezamestnaných do záchrany kultúrneho dedičstva, nové detské ihrisko na Farskej lúke). MsÚ, oddelenie V, ŽP a SR, referát stratégie a rozvoja sa podieľalo na príprave všetkých projektov (v prvom polroku 2021 všetky uvedené projekty boli písané na MsÚ Fiľakovo). Referát SaR zabezpečuje prípravu, implementáciu a monitoring každého doteraz úspešného projektu, kde prijímateľom je Mesto Fiľakovo - aktuálny počet reišených projektov celkom 42 (viď. v tabuľkách, ktoré sa nachádzajú na web stránke mesta Fiľakovo: podané projekty, implementované projekty a projekty kde prebieha následný monitoring); referát SaR zabezpečuje koordináciu a realizáciu všetkých aktivít, prípravu projektov - zber, triedenie, kontrola a oprava údajov, podkladov a povinných príloh ku jednotlivým výzvam; písanie projektov; pripravuje, konzultuje a doplňuje priebežné monitorovacie správy a následné monitorovacie správy pre projekty so všetkými povinnými prílohami. Zabezpečujú sa aj práce súvisiace s finančným riadením projektov - vypracovanie žiadostí o platbu, zber a triedenie príloh, príprava a spolupráca pri realizácii verejných obstarávaní (príprava špecifikácií, určovanie PHZ), výberových konaní a všetkých súvisiacich adminstratívnych prác, zasielanie dokumentácie na kontrolu pre RO, príprava, kontrola a evidovanie zmlúv, finančná implementácia investičných aj neinvestičných projektov. Referát pravidelne sleduje a vyhodnocuje aktuálne výzvy vo všetkých grantových programoch. Dosiahnutá úspešnosť pre aktuálne podané projekty v prvom polroku 2021 je 50% + zatiaľ nevyhodnotené projekty. Z podaných 8 žiadostí (v monitorovanom období) boli 4 úspešné (ostatné nevyhodnotené). V tabuľke Aktuálny stav podaných žiadostí o NFP evidujeme celkom 11 žiadostí. V prípade piatich projektov už vieme, že sú úspešné, prebieha proces prípravy zmluvy k poskytnutiu NFP. Pri dvoch projektov vieme, že boli v zásobníku a pri ďalších štyroch prebieha hodnotiaci proces podaných žiadostí.  V prípad projektu GEOTOP v apríli 2021 bola podpísaná zmluva, preto projekt bol premiestnený do tabuľky, kde evidujeme implementované projekty. Veľký investičný projekt v rámci Interreg V-A SK-HU s názvom LIVING HERITAGE, kde Mesto Fiľakovo bolo vedúcim partnerom, bol úspešne dokončený v júni 2021. Mesto Fiľakovo dosiahlo vynikajúce 99,10%-né čerpanie aj napriek všetkým ťažkostiam. Nasleduje obdobie sledovania všetkých výstupov a indikátorov projektu do roku 2027. V decembri 2020 nastúpil zhotoviteľ na stavbu v rámci projektu "Denný stacionár". V sledovanom období na MsÚ Fiľakovo prebiehala implementácia celkom 14+1 úspešných projektov (vrátane aj z predchádzajúceho obdobia), následný monitoring pre 16 ukončených projektov a v monitorovanom období bolo pripravených celkom 8 nových projektov (Operačné programy, riadiace ogány: Interreg V-A, LEADER (MAS PJN), UPSVaR, MV SR, MK SR, MF SR - Výnosy, IROP, Environmentálny fond) .  Do prípravy a implementácie projektov boli zapojené nasledovné organizácie, inštitúcie, subjekty: maďarskí partneri v rámci žiadostí Interreg-VA (Living heritage a GEOTOP), Spoločný technický skeretariát v Budapešti pre dotyčný program cezhraničnej spolupráce SK-HU, Hradné múzeum vo Fiľakove, Verejnoprospešné služby mesta Fiľakovo, Ministerstvo kultúry SR, Ministerstvo vnútra SR, ObÚ ŽP - Lučenec, KPÚ BB, pracovisko Lučenec, Z.p.o. Geopark Novohrad - Nógrád, obce na území geoparku, Úrad BBSK, ZŠ s VJM Lajosa Mocsáryho, MŠ Daxnerova a Štúrova, Ministerstvo financií SR, Ministerstvo pôdohospodárstva a rozvoja vidieka SR, UV SR, UPSVaR SR, malí a strední podnikatelia z regiónu. Ďalej prebieha implementácia Národného projektu Komunitné centrá,  činnosti v druhom polroku v priestoroch štadiónu FTC, od 01.05.2021 implementácia koordinačného projektu "Between R2 and M3" (TAPE) a projektu v rámci OP EVS (efektívna verejná správa, optimalizácia verejných politík) s názvom "Podpora samospráv okresu Lučenec". Príprava a realizácia každého jedného projektu je zložitý proces v rámci ktorého spolupracuje referát stratégie a rozvoja a tiež aj sekretariát prednostu riadiacimi orgánmi, odbornými organizáciami a externými firmami, partnerskými mestami a ďalšími referátmi z MsÚ Fiľakovo. Počet zapojených organizácií v prvom polroku bol min. 15. Povinnú propagáciu a publicitu pre úspešné propjekty referát zabezpečuje v spolupráci s hovorkyňou mesta. Zoznamy aktuálnych projektov (pripravené a podané žiadosti, implementované projekty a monitorované projekty po ukončení) za predchdázajúce obdobia, aj aktuálny stav sa nachádzajú na web stránke mesta. Celková výška požadovanej dotácie za prvý polrok 2021 predstavuje sumu 1 065 133,72 EUR. Vďaka úspešným projektom bolo zapojených celkom 12 uchádzačov o zamestnanie do rôznych zamestnaneckých programov. Celkové náklady implementovaných projektov v sledovanom období: 2 989 241,62 EUR. (Podrobne viď. v aktualizovaných tabuľkách "projekty" na web stránke mesta Fiľakovo, 3 rôzne tabuľky: podané projekty, implementované projekty a následný monitoring.)</t>
  </si>
  <si>
    <t xml:space="preserve">Referát stratégie a rozvoja vydáva podľa požiadavky informácie o územnom pláne na mieste, v kancelárii č.6 MsÚ, alebo písomne na základe žiadosti o vyjadrenie. V sledovanom období bol riešený problém:  zabezpečenie ÚPN mesta Fiľakovo, Zmeny a doplnky č.13 - na základe iniciatívy investora, ktorým je pán Michal Salva, Družstevná 49, Fiľakovo s plánom postaviť rodinný dom na ulici Dužstevnej (Rátkárska cesta) v extraviláne mesta Fiľakovo na ornej pôde. Bolo vykonané späťvzatie žiadosti z dôvodu záporného stanoviska Úradu BBSK (nesúhlas so záberom kvalitného poľnohospodárskeho pôdneho fondu pre účely výstavby rodinného domu) V apríli 2021 bol rozbehnutý proces zabezpečenia ÚPD (územnoplánovacia dokumentácia) znova, tým že tento krát už investor mohol pokračovať v územnoplánovacom procese a požadovaná zmena funkčného využitia územia sa stáva realitou. Návrh ÚPN mesta Fiľakovo - zmeny a doplnky č. 13 by mohol byť schválený v septembri 2021 na riadnom zasadnutí MZ vo Fiľakove. V novembri 2020 bol rozbehnutý proces na ďalšiu zmenu ÚPN mesta, Zmeny a doplnky č. 14 so žiadosťou o zmenu od spoločnosti ARDIS ZH, s.r.o. Zmeny funkčného využitia sa týkajú dvoch lokalít: 1. lokalita medzi futbalovým štadiónom a bývalým ŠM na Biskupickej ulici; 2. na Družstevnej ulici (Rátkárska cesta), za križovatkou štátna cesta a Družstevná ulica, pri Zbernom dvore v areáli bývalého ŠM. Obstarávateľ dopracoval strategický dokument, následne bolo vydané súhlasné rozhodnutieň. V súčasnosti sa pokračuje v procese. Boli vyhodnotené všetky pripomienky dotknutých orgánov štátnej správy a ďalších zainteresovaných subjektov (celkom 48 subjektov) v súčasnosti spracovateľ ÚPD pracuje na doplnení návrhu ÚPN a pripravujú materiály na schválenie do MZ vo Fiľakove. Počet písomných vyjadrení z hľadiska ÚPN: uzavreté spisy v prvom polroku 2021 celkom 6 ks (plus vyjadrenia dotknutých orgánov štátnej správy ku zmenám - 48+1 ks). Referát SaR úzko spolupracuje s ostatnými referátmi oddelenia a oddelením ekonomiky a majetku mesta. Podávajú sa informácie z hľadiska funkčného využitia, možnosti umiestnenia stavieb a zastavanosti parcely v súlade s platným ÚPN mesta Fiľakovo. Referát S a R zabezpečuje evidenciu a aktualizáciu územno-plánovacích dokumentácií (ÚPD) ako je územný plán mesta a územný plán zóny, úzko spolupracuje s obstarávateľom a spracovateľom ÚPD, podáva aktuálne informácie na základe platného ÚPN mesta Fiľakovo občanom mesta, budúcim investorom a poskytuje informácie v súlade ďalšími rozvojovými dokumentmi mesta (Program rozvoja mesta Fiľakovo, Strategické plánovanie rozvoja mesta, Akčný plán rozvoja, Program rozvoja bývania mesta, Komunitný plán sociálnych služieb). Referát stratégie a rozvoja pravidelne aktualizuje Akčný plán (zoznam plánovaných rozvojových aktivít na území mesta Fiľakovo). Program rozvoja mesta/PRM/ bol schválený na obdobie 2015 - 2023. Za rok 2020 do 31.05.2021 v súlade so zákonom bola odoslaná hodnotiaca správa PRM na Úrad BBSK. V rámci projektu Interreg V-A (podhradie) bol vypracovaný rozvojový dokument s názvom: "Marketingová stratégia rozvoja turizmu s akčným plánom". V apríli 2020 boli začaté prípravné práce na ďalšie programovacie obdobie 2021 - 2027 s prípravou Integrovanej územnej stratégie BBSK. Prostredníctvom zásobníka projektov boli identifikované aktuálne problémy a požiadavky jednotlivých samospráv z riešeného územia, a identifikované projektové zámery v súlade s Návrhom priorít SR pre programové obdobie 2021-2027 (Plánované priority: 1. Inteligentnejšia Európa, 2. Ekologickejšia Európa, 3. Prepojenejšia Európa, 4. Sociálnejšia Európa, 5. Európa bližšie k občanom). Mesto Fiľakovo vypracovalo vlastný zoznam projektových zámerov, ktorý bol odoslaný na ďalšie spracovanie pre Mesto Lučenec a Úrad BBSK. Od septembra 2020 prebiehali konzultácie na úrovni okresu a samosprávneho kraja, boli vytvorené tematické pracovné skupiny k IUS BBSK (integrovaná územná stratégia Banskobystrického kraja) SPR (strategický plánovací región) okresu. V uvedenom procese sa pokračovalo. Partnerská dohoda pre Slovensko ešte nebola schválená. Od marca 2021 prebiehala aktualizácia Programu rozvoja mesta Fiľakovo na roky 2015 - 2023 v rámci iniciatívy CZRI2 BBSK. (podrobnejšie pri projektoch) Lučenec.                                                                                                                                                                                                                                                                                                                                                          .                                                                                         </t>
  </si>
  <si>
    <t xml:space="preserve">Regionálnu, národnú a medzinárodnú spoluprácu nebolo jednoduché zabezpečiť. V sledovanom období zabezpečovala samospráva mesta Fiľakovo za aktívnej účasti primátora, interných a externých odborníkov mesta online konzultácie, pracovné stretnutia v rámci už implementovaných projektoch. Nové, medzinárodné projekty neboli pripravené. Koncom roka 2017 bol predložený projektový zámer (akčný plán) v rámci Programu cezhraničnej spolupráce SK-HU, Prioritnej osi 3 pre zvýšenie zamestnanosti na osi Hatvan - Bátonyterenye - Salgótarján - Fiľakovo - Lučenec. Projektový zámer (balík celkom siedmých projektov) bol úspešný s celkovým rozpočtovým nákladom vo výške 4 373 585,90 EUR. Mesto Fiľakovo ako koordinátor, a najväčší projektový partner na území SR zabezpečilo prípravu veľkého projektu v hodnote 2 047 483 EUR - pre projektového partnera Mesto Fiľakovo ( v tomto štádiu si každý projektový partner zabezpečoval samostatne vypracovanie žiadosti o nenávratný finančný prípsepvok). V máji 2019 bolo doručené oznámenie o tom, že projekt je úspešný. V rámci tohto projektu v predchádzajúcom období sa uskutočnili pracovné stretnutia vo Fiľakove a Budapešti. Mesto Fiľakovo je projektovým partnerom aj v rámci koordinačného projektu. Tento projekt nebol včas začatý, z dôvodu preverovania HU vedúceho partnera. Koncom roka 2020 sa našiel HU vedúci partner, s ktorým pokračujeme v projekte s názvom DIGI. V súčasnosti u nás existuje právoplatné územné rozhodnutie, koncom roka 2021 bude aj stavebné povolenie. Prebieha komunikácia s RO a JTS (Spoločný technický sekretariát) poskytovateľa. Koordinačný projekt bol odštartovaný 01.05.2021. Návštevy, projektové stretnutia partnerských miest sa neuskutočňovali kvôli šíreniu pandémie COVID-19.  V prvom polroku 2021 prebiehala implementácia veľkého projektu v rámci Programu cezhraničnej spolupráce SK-HU, INTERREG VA SK-HU s názvom "LIVING HERITAGE". Projekt bol úspešne dokončený v júni 2021. V decembri 2019 bol podaný projekt v rámci Interreg V-A, opatrenie 4.2 s názvom "GEOTOP". Projekt bol úspešný, v apríli 2021 bola podpísaná zmluva o poskytnutí NFP. Vedúcim partnerom projektu je BNPI (štátna ochrana prírody - Riaditeľstvo národného parku Buk). Partnerom na území SR je Mesto Fiľakovo. Skutočná implementácia projektu prebieha od 01.12.2020. Príspevková organizácia mesta Mestské kultúrne stredisko vo Fiľakove má tiež úspešný projekt v rámci iniciatívy INTERREG V-A, SKHU. Neinvestičný projekt MISKOLC - FIĽAKOVO RETOUR Čo je v kufri? s celkovými nákladmi 26 815,08 EUR trvá do 31.08.2021. Implementácia projektu prebieha.
Mesto Fiľakovo malo plánovanú návštevu do Poľska k družobnému mestu Ustrzyki Dolne a tiež aj do Maďarska, tieto vzájomné návštevy sa neuskutočnili z dôvodu šírenia pandémie COVID-19.  </t>
  </si>
  <si>
    <t>Mgr. Gabriel Benčík, náčelník MsP; PhDr. Andrea Mágyelová, prednostka MsÚ</t>
  </si>
  <si>
    <t xml:space="preserve">Projekt MOPS Fiľakovo I je realizovaný z OPĽZ-PO5-2018-1, RO je Ministerstvo vnútra SR.  Zmluva o spolupráci č. ZM_SEP-IMRK3-2019-002430. Zmluva o spolupráci bola účinná do 30.6.2021, tzn. realizácia projektu sa k 30.6.2021 ukončila.   Mesto podalo ŽoNFP v rámci výzvy s kódom OPLZ-PO8-2021-1, prioritná os: 8, špecifický cieľ: 8.1.1, zameranie: Zvýšenie zamestnanosti a zamestnateľnosti ľudí žijúcich v prostredí MRK poskytovaním miestnej občianskej poriadkovej služby (ďalej len „MOPS“) v obciach s prítomnosťou MRK, ktoré vyhlásilo Ministerstvo vnútra Slovenskej republiky ako Sprostredkovateľský orgán pre operačný program Ľudské zdroje dňa 9.6.2021. Je to pokračovanie projektu MOPS Fiľakovo I. Následne mesto dostalo informáciu, že  ako vybraná samospráva v rámci Iniciatívy Catching-up Regions Banskobystrického samosprávneho kraja, má možnosť podať ŽoNFP v rámci výzvy OPLZ-PO5a6-2020-1, vyhlásenej MV SR ako Sprostredkovateľským orgánom pre OP ĽZ. V rámci tejto výzvy sa podala ŽoNFP, s tým, že činnosť MOPS sa neukončila, ale kontinuálne pokračuje. V rámci výzvy, po schválení ŽoNFP bude možná refundácia výdavkov na činnosť MOPS od 1.7.2021.                                                                                                                      Za I. polrok 2021 členovia hliadok MOPS podieľali na nasledovných aktivitách:                                                                                                                                                                                                                                Počet riešených udalostí v oblasti ochrany maloletých a mladistvých osôb v spolupráci s PZ SR/obecnou políciou 854x
Počet riešených udalostí v oblasti podpory dochádzky do školy u maloletých osôb 163x
Počet riešených udalostí v oblasti ochrany životného prostredia 110x
Počet riešených udalostí v oblasti ochrany majetku 25x
Počet riešených udalostí v oblasti ochrany zdravia a života 777x
Počet riešených udalostí medzi osobami z MRK a väčšinovým obyvateľstvom 687x
Počet riešených udalostí medzi MRK a väčšinového obyvateľstva s pomocou hliadky PZ SR/obecnej polície 628x
Počet hlásení na PZ SR/obecnú políciu o pohybe cudzích osôb a/alebo motorových vozidiel v obci 12x
</t>
  </si>
  <si>
    <t>Výdavky podprogramu sú zložené z pravidelných príspevkov na zabezpečenie činnosti VPS Fiľakovo vo výške 56 340, € a odvodu príjmu za parkovné vo výške 6009,50 €.   Činnosť v rámci podprogramu hodnotí v polročnej monitorovacej správe VPS Fiľakovo.</t>
  </si>
  <si>
    <t>PhDr. Andrea Mágyelová,  7.9.2021</t>
  </si>
  <si>
    <t>Rozpočtovým opatrením upraviť rozpočet o odvod príjmu za parkovné.</t>
  </si>
  <si>
    <t>6</t>
  </si>
  <si>
    <t xml:space="preserve">Mesto Fiľakovo podľa potrieb na to odkázaných občanov poskytuje dávky v hmotnej núdzi, pri rozhodovaní o priznaní dávky mesto vychádza z objektívneho posudzovania finančnej situácie žiadateľa, v sledovanom období nedošlo k pochovaniu občana mestom. </t>
  </si>
  <si>
    <t>Upraviť rozpočet o hodnotu potravinových balíčkov pre odkázané rodiny.</t>
  </si>
  <si>
    <t>Od 01.01.2012 poskytovanie opatrovateľskej služby v plnej miere vykonáva n.o. Nezábudka, ktorú založilo mesto. Mesto mesačne poukazuje transfery za účelom zabezpečenia tejto opatrovateľskej služby pre n.o. Nezábudka.  V rámci výkonu opatrovateľskej služby je zamestnaných celkom 12 stálych terénnych opatrovateliek a taktiež sa využíva pomoc aktivačných pracovníkov na dobrovoľníckej službe s opatrovateľským
kurzom, externé opatrovateľky a výpomoc zamestnancov s opatrovateľským kurzom z iných úsekov na zastupovanie počas PN a dovoleniek. Priemerný počet klientov na I. polrok je 25.  Neustály nárast dopytu po opatrovateľskej službe je zapríčinený viacerými sociálnymi javmi, ako napr. odchod mladých rodinných príslušníkov do zahraničia, prestárlosť obyvateľstva, zvyšovanie veku odchodu do dôchodku.</t>
  </si>
  <si>
    <t>Skutočná hodnota          k 30.6.2021</t>
  </si>
  <si>
    <t>Počet poberateľov tejto služby je kolísavý, v tomto období pozorovať mierny pokles počtu žiadateľov o túto službu.</t>
  </si>
  <si>
    <t>Upraviť rozpočet výdavkov, ktoré sú financované z BZ na zabezpečenie preneseného výkonu štátnej správy v oblasti pozemných komunikácií.</t>
  </si>
  <si>
    <t>Ing. Vladimír Šoóš, 18.8.2021</t>
  </si>
  <si>
    <t xml:space="preserve">Operatívne porady vedenia mesta, vedúcich jednotlivých oddelení mestského úradu sa zvolávajú podľa potreby riešenia aktuálnych otázok, pričom sú zavedené pravidelné pracovné porady vedúcich oddelení a referátov - každý prvý pondelok v mesiaci so začiatkom o 9:00 hod.   S riaditeľmi príspevkových organizácií sa problémy riešia operatívne.  Návštevy v partnerských mestách sa v dôsledku pandémie nezrealizovali. </t>
  </si>
  <si>
    <t>Mgr. Agócs Attila, PhD.,  7.9.2021</t>
  </si>
  <si>
    <t>Mgr. Vargová Danica ,11.8.2021</t>
  </si>
  <si>
    <t>Skutočná hodnota      k 30.06.2021</t>
  </si>
  <si>
    <t xml:space="preserve">Čerpanie rozpočtu bolo plnené k danému obdobiu na 46,6 %. Programové plnenie merateľných ukazovateľov a hodnoty k 30.06.2021 sa zhodujú s plánovanými hodnotami. Finančné plnenie dopĺňam o príjmovú časť za obdobie od 01-06/2021: rodič. príspevky : 2 864,00€, dotácia na podporu výchovy (soc.úrad) :33,20 €.  Dotácia na podporu vých. 5-6 roč.detí (VVČ) za obdobie január-august 2021: 5 884,- € .          </t>
  </si>
  <si>
    <t>Gáspár Emese - vedúca ŠJ, 11.8.2021</t>
  </si>
  <si>
    <t>Mgr.Agócs Attila PhD., 7.9.2021</t>
  </si>
  <si>
    <t xml:space="preserve">Rozpočet za dané obdobie je priemerná. Vyčerpalo sa  37,60%  z rozpočtu . </t>
  </si>
  <si>
    <t>Skutočná hodnota k 30.6.2022</t>
  </si>
  <si>
    <t>14</t>
  </si>
  <si>
    <t>Skutočná hodnota                           k 30.6.2021</t>
  </si>
  <si>
    <t>85%</t>
  </si>
  <si>
    <t>Aktivitu predstavuje záujmové vzdelávanie prostredníctvom krúžkovej činnosti, poskytovanie transferov prostredníctvom vzdelávacích poukazov. Zámerom krúžkovej činnosti je neformálnym spôsobom aktívne a zmysluplne vypĺňať voľný čas žiakov školy. Žiaci sa počas týchto aktivít venujú svojim záujmom a cielene sú rozvíjané ich schopnosti, zručnosti, vedomosti a talent. Počas krúžkovej činnosti sa žiaci pravidelne pripravujú aj na rozličné súťaže a školské akcie. Rozpočtované prostriedky boli použité  na zabezpečenie  materiálu pre krúžkovú činnosť, ktorý sa využíval aj počas dištančného vzdelávania(notebooky) a na nákup materiálu súvisiaceho s ochranou proti ochoreniu Covid-19(respirátory, rúška, štíty a pod.). Vzhľadom na nepriaznivý vývoj pandemickej situácie v súvislosti s ochorením COVID-19 bola nariadením MŠVVaŠ SR krúžková činnosť pozastavená.</t>
  </si>
  <si>
    <t>Eva Kőművešová, 05.08.2021</t>
  </si>
  <si>
    <t>Mgr. Štefan Ujpál, 5.8.2021</t>
  </si>
  <si>
    <t>Činnosť ŠKD súvisí s vyučovacím procesom a tiež s organizovaním voľnočasových aktivít detí podľa výchovných programov 5 oddelení ŠKD. Aktivitu predstavujú aktivity detí v popoludňajších hodinách v oddychovej, rekreačnej a záujmovej oblasti a príprava na vyučovanie. Bežné výdavky boli čerpané na 49,91 %. Rozpočtové výdavky boli použité na mzdy a odvody pre 5 vychovávateliek. Vychovávateľky ŠKD počas sledovaného obdobia pravidelne spolupracovali s učiteľmi tak v oblasti výchovy a vzdelávania, ako aj pri príprave školských aktivít. Činnosť ŠKD bola počas prvého polroka 2021 tiež nepriaznivo ovplyvnená pandémiou ochorenia Covid-19 a nie všetky plánované aktivity bolo možné realizovať.</t>
  </si>
  <si>
    <t>Stravné+réžia</t>
  </si>
  <si>
    <t>Zariadenie školského stravovania zabezpečuje stravovanie pre žiakov, zamestnancov školy a ostatných občanov mesta. Dodržiava sa zásada vekových kategórií a výživových noriem. Čerpanie rozpočtu bolo za sledované obdobie v súlade s plánom programového rozpočtu. Výdavková časť v ŠJ bola k 30.06.2021 čerpaná na 37,04 %. Najväčšiu položku výdavkovej časti rozpočtu predstavovali mzdové náklady zamestnancov školskej jedálne a odvody do poisťovní. Prostriedky boli použité na mzdy, odvody pre 5 zamestnankýň školskej jedálne a energie. Škola uspela v projekte MŠVVaŠ SR na zlepšenie vybavenia školských jedální a získala tak finančné prostriedky vo výške 4668 €, ktoré budú použité na zabezpečenie nového vybavenia pre kuchyňu školskej jedálne. Školská jedáleň je zapojená aj do projektov - Ovocie a zelenina, Mliečny program.</t>
  </si>
  <si>
    <t xml:space="preserve">Aktivitu tvorí:                                                                                                                                                                                                                 Príspevok na cestovné náklady žiakom z obcí, s ktorými má zriaďovateľ školy uzavretú dohodu o školskom obvode. Transfery na cestovné sú poskytované podľa aktuálneho cenníka SAD, v závislosti od počtu dochádzajúcich žiakov.                                                                                                                                                                                                                                 </t>
  </si>
  <si>
    <t>964</t>
  </si>
  <si>
    <t>Čerpanie rozpočtu bolo za sledované obdobie v súlade s plánom programového rozpočtu. Výdavková časť bola k 30.06.2021 čerpaná na 47,90 %. Najväčšiu položku predstavovali mzdové náklady zamestnancov a odvody do poisťovní. Tovary a služby boli celkovo čerpané na 55,69 %. Finančné prostriedky boli použité na poplatky za energie, služby, nákup potrebného materiálu k prevádzke školy a na rutinnú a štandardnú údržbu. V prvom polroku 2021 kapitálové výdavky neboli realizované. Kvalifikovanosť pedagogických zamestnancov je na dobrej úrovni. Mierny pokles je v odbornosti vyučovania na II. stupni. Škola zaznamenáva aj dlhodobý nedostatok učiteľov s aprobáciou na vyučovacie predmety matematika, fyzika a informatika. Úspešnosť prijatia žiakov na stredné školy bola 100 %. Percento prospievajúcich žiakov na konci školského roka prekročilo plánovanú hodnotu. Ministerstvo školstva vedy výskumu a športu SR poskytlo škole finančné prostriedky vo výške 2 000 € na príspevok na digitálne technológie pre I. stupeň. Tie boli použité na zabezpečenie notebookov potrebných pre dištančné vzdelávanie. Z prideleného príspevku na učebnice z rozpočtovej kapitoly MŠVVaŠ SR bolo pre žiakov I. stupňa školy zabezpečených 964 ks učebníc a pracovných zošitov v celkovej sume 3 381,98 €. Finančné prostriedky na zabezpečenie učebníc a pracovných zošitov pre žiakov II. stupňa školy sa očakávajú začiatkom 2. polroka 2021. Škola uspela v rozvojom projekte MŠVVaŠ SR pod názvom „Čítame radi 2“ a získala tak finančné prostriedky vo výške 800 €, ktoré boli použité na nákup detských a mládežníckych kníh do školskej knižnice. Škola uspela aj v projekte Raiffeisen banky pod názvom "Gesto pre mesto", čím získala finančné prostriedky vo výške 1 000 €. Tie boli použité na zabezpečenie 2 hrnčiarskych kruhov, ktoré sa budú využívať v rámci vyučovania a krúžkovej činnosti. Plánovaný lyžiarsky výcvik pre žiakov 7. ročníka a škola v prírode pre žiakov I. stupňa školy sa na základe usmernení MŠVVaŠ SR v súvislosti s nepriaznivým vývinom pandemickej situácie neuskutočnili. V súťažiach a predmetových olympiádach, ktoré sa uskutočnili, získali žiaci školy pekné umiestnenia a výhry. V krajskom kole recitačnej súťaže Rómovia recitujú obsadila žiačka školy 1. miesto a zabezpečila si postup do celoštátneho kola súťaže, kde sa opäť umiestnila na 1. mieste. V okresnom kole dejepisnej olympiády v kategórii C – deviaty ročník obsadil žiak školy 3. miesto. V projekte Umenie zblízka 8 zaznamenal žiak školy úspech a jeho interpretácia diela sa dostala do katalógu výstavy. V obvodnom kole súťaže v prednese poézie a prózy Hviezdoslavov Kubín bodovali žiaci školy v zlatom aj v striebornom pásme.  V postupovom regionálnom kole sa jeden žiak umiestnil na 3. mieste a ďalšia žiačka v tretej kategórii suverénne vyhrala a postúpila do krajského kola súťaže Sládkovičova Radvaň v Banskej Bystrici. Na celoslovenskom kole v prednese pôvodnej slovenskej prózy Timravina studnička za svoje jedinečné recitátorské umenie získala žiačka školy Mimoriadnu cenu Matice slovenskej.</t>
  </si>
  <si>
    <t>Angelika Kelemenová, 20.8.2021</t>
  </si>
  <si>
    <t>Mgr. Ildikó Kotlárová, 20.8.2021</t>
  </si>
  <si>
    <t>1.polrok 78  -  2.polrok 93</t>
  </si>
  <si>
    <t>475 ks</t>
  </si>
  <si>
    <t>Čerpanie rozpočtu k 30.6.2021 je 40,2 %-né. Riaditeľstvo sa snaží čerpať finančné prostriedky zväčša len na mzdy a odvody zamestnancov,  na úhrady splátkových kalendárov a nevyhnutne potrebných faktúr týkajúcich sa tovarov a služieb.Čo sa týka % kvalifikovanosti pg. zamestnancov a % odbornosti vyučovania, vedenie školy sa snaží o dosiahnutie a udržanie čo najvyššieho %. Skutočné hodnoty sú nižšie ako plánované, alebo sú zhodné.  % prospievajúcich žiakov je nižšie a to z dôvodu, že viac žiakov opakuje ročník z dôvodu vysokého počtu vymeškaných vyučovacích hodín. Školy v prírode sa  opakovane nezúčastnil ani jeden žiak z dôvodu pandémie. Škola dostala finančné prostriedky na učebnice pre I. stupeň, z čoho sa nakúpili nimi určené učebnice v poče 475 ks.</t>
  </si>
  <si>
    <t>Počet dochádzajúcich žiakov je zavislý od počtu prihlásených žiakov  do 5. ročníka z okolitých obcí z malotriednych škôl. Plánovaná hodnota je zhodná so skutočnou hodnotou. Z prostriedkov určených na rok 2021 sa dňa 30. 6. 2021 vyplatilo dopravné žiakom za obdobie január až jún 2021 vo výške uvedenej v plnení.</t>
  </si>
  <si>
    <t xml:space="preserve">Ako v I. polroku školského roku 2020/2021, tak aj v II. polroku k 30. 6. 2021 žiaci navštevujúci školský klub boli prerozdelení do troch tried - oddelení. Všetky vychovávateľky spĺňali kvalifikáciu pre ŠKD. Jednotlivé oddelenia pracovali podľa vypracovaného výchovného programu. Plánované hodnoty sú zhodné so skutočnými hodnotami. </t>
  </si>
  <si>
    <t>252</t>
  </si>
  <si>
    <t>Aj II. polrok  školsk. roka 2020/2021 bolo bez aktivity 15 krúžkov.  Neboli vyplatené žiadne odmeny. Čerpanie na položke tovarov a služieb bol z dôvodu zakúpenia ochranných krytov a púzdier na existujúce učebné pomôcky potrebných na krúžkovú činnosť. Momentálne na účte má škola nevyčerpané prostriedky na neformálne vzdelávanie - krúžky vo výške 4742 €.</t>
  </si>
  <si>
    <t>Mgr. Ildikó Kotlárová,  20.8.2021</t>
  </si>
  <si>
    <t xml:space="preserve">Tak, ako každý rok, aj teraz boli učebné pomôcky zakúpené na základe požiadaviek triednych učiteľov pre jednotlivých žiakov podľa ich zváženia a podľa potrieb. Suma na 1 žiaka je 16,60 €. Skutočný počet žiakov v  hmotnej núdzi je vyšší o 1 ako je plánovaná hodnota. </t>
  </si>
  <si>
    <t>?</t>
  </si>
  <si>
    <t>Ing. Miroslava Kovalančíková, 18.8.2021</t>
  </si>
  <si>
    <t>Mgr. Marian Bozó, riaditeľ školy, 18.8.2021</t>
  </si>
  <si>
    <t>Odmeny za krúžky (vzdelávacie poukazy) neboli vyplatené.</t>
  </si>
  <si>
    <t xml:space="preserve">Na škole malo pracovať 12 krúžkov. Z dôvodu mimoriadnej situácie (covid-19) sa krúžková činnosť nevykonávala. </t>
  </si>
  <si>
    <t>Finančné prostriedky vo výške 159 € boli použité na nákup učebných pomôcok - mapy na dejepis a na obnovu pocitového chodníka.</t>
  </si>
  <si>
    <t>Mgr. Marian Bozó, 18.8.2021</t>
  </si>
  <si>
    <t xml:space="preserve">Poznámka: mzdy a odvody sú k 30. 6.  zaúčtované za 5 mesiacov.                                                           Počet žiakov sa počas školského roka menil z dôvodu mimoriadnej situácie (COVID-19).            Žiaci 1. - 4. ročníka nemuseli chodiť do školy z dôvovu mimoriadnej situácie, do školy chodili len žiaci, ktorým pracovali obaja rodičia alebo sa nevedeli učiť z domu. Žiaci 5. ročníka sa vyučovali dištančne a preto nenavštevovali ŠKD. Z tohto dôvodu sú aj príjmy nižšie ako plánované.                                                                                                                                V rámci  ŠKD boli uskutočnené nasledovné akcie: Deň Zeme – kresba na asfalt, Deň matiek – pásmo básní a piesní, Deň mlieka – prezentácia, súťaž o najväčší narcis, maľovanie na kamienky, Deň detí – zábavné pohybové súťaže, Deň otcov – príprava darčekov, Družina baví družinu, letný školský klub detí                                </t>
  </si>
  <si>
    <t xml:space="preserve">Mzdy a odvody sú k 30. 6.  zaúčtované len za 5 mesiacov.                                                                            V položke materiál je rozpočtovaná položka potraviny vo výške 60 000 €,  ktorá je čerpená vo výške - 2416 €, pretože v I. polroku roka 2021 boli obedy ešte hradené z úradu práce.                                                                              Počet zapísaných stravníkov a vydaných obedov sa líši, nakoľko školy boli zatvorené v mesiacoch január - apríl.                                                                                                                                                           Školská jedáleň je zapojená do projektov MŠVVaŠ SR - Mliečny program, Ovocný program.                                                                  </t>
  </si>
  <si>
    <t>Dosiahnutý výstup je vyšší ako plánovaný .                                                                                                   Našu školu navštevuje 76 dochádzajúcich žiakov, nie všetkým je preplácané dopravné.        Dopravné bolo preplácané 49 žiakom, ostatní dochádzajú z obcí, ktoré nemajú zmluvu s Mestom Fiľakovo, dochádzajú vlakom alebo osobným autom.</t>
  </si>
  <si>
    <t>Ing.  Miroslava Kovalančíková, 18.8.2021</t>
  </si>
  <si>
    <t>Skutočná hodnota            k 30. 6.2021</t>
  </si>
  <si>
    <t xml:space="preserve">Kvalifikovanosť a odbornosť vyučovania na našej školy má vplyv aj na vynikajúce výsledky našich žiakov v rôznych testovaniach, súťažiach a olympiádach.                    </t>
  </si>
  <si>
    <t xml:space="preserve">II. polrok 2021 poznamenali obmedzenia v rámci mimoriadnych opatrení - karanténa v súvislosti so šírením respiračného ochorenia vyvolaného koronavírusom COVID-19.                                         Testovanie 9-2021 bolo zrušené. </t>
  </si>
  <si>
    <t>Akcie za mesiace január - jún: geografická alympiáda, karneval, literárna súťaž Dúha, výtvarná súťaž Dúha, výtvarná súťaž Budúcnosť EÚ, lit. súťaž Rozlet, lit. súťaž 123 Slov. rozhlas, Čarovanie perom, lit. súťaž Cena D. Tatarku, veľkonočné darčeky do Nezábudky, zápis prvákov, Deň Zeme, Hronsecká lipová ratolesť, Deň matiek, Filart, Súťaž o najväčší narcis, súťaž Hodžov novinový článok, Deň detí, Hviezdoslavov Kubín, Art Pack, deň poľovníctva, rozlúčka s deviatakmi. Väčšina súťaží prebiehala online.</t>
  </si>
  <si>
    <t>Príspevok na učebnice vo výške 1 207 € bude použitý na nákup učebníc počas letných prázdnin.</t>
  </si>
  <si>
    <t>Poznámka: mzdy a odvody sú k 30. 6.  zaúčtované za 5 mesiacov.                                                          V aktuálnom rozpočte nie sú navýšené položky na finančné prostriedky z roku 2020                            (vo výške 27 294,34 €), finančné prostriedky na covid (1000 €) a finančné prostriedky na pomôcky pre žiakov zo SZP (1300 €).                                                                                                                                                   Finančné prostriedky z roku 2020 boli použité na opravu strechy (16 812 €), na úhradu energií - tepla (8 220,90 €), na vodné a stočné (1156,10 €) a na výdavky na covid - čistiace a dezinfekčné prostriedky (1105,24 €).                                                                                                                           Finančné prostriedky na covid v roku 2021 zatiaľ neboli použité, finančné prostriedky na pomôcky pre SZP žiakov boli použité na nákup učebných pomôcok (257 €): pracovné zošity pre žiakov zo SZP, na kancelársky papier, aby sa im mohli kopírovať učebné texty.                                              Plnenie v príjmovej časti je nižšie ako plánované, keďže z dôvodu covid-19 sme nemohli prenajímať priestory.</t>
  </si>
  <si>
    <r>
      <t xml:space="preserve">Hlavné aktivity programu z hľadiska mesta spočívajú  v poskytovaní transferu na činnosť príspevkovej organizácie Mestské kultúrne stredisko Fiľakovo. Činnosť MsKS Fiľakovo a rozbor jednotlivých aktivít a činností v rámci schváleného programového rozpočtu predkladá samostatne MsKS Fiľakovo.  </t>
    </r>
    <r>
      <rPr>
        <b/>
        <i/>
        <sz val="9"/>
        <rFont val="Arial CE"/>
        <charset val="238"/>
      </rPr>
      <t xml:space="preserve">Kapitálové výdavky - zahŕňajú </t>
    </r>
    <r>
      <rPr>
        <i/>
        <sz val="9"/>
        <rFont val="Arial CE"/>
        <charset val="238"/>
      </rPr>
      <t xml:space="preserve">výdavky súvisiace s výmenou projektora na iný. Činnosť MsKS bola v plnej miere poznačená opatrenia súvisiacimi s pandémiou. </t>
    </r>
  </si>
  <si>
    <t>Upraviť rozpočet na kapitálové výdavky.</t>
  </si>
  <si>
    <t>Informácie o poskytnutých dotáciách sú za predchádzajúce obdobia dostupné na webovom sídle mesta  https://www.filakovo.sk/index.php/sk/samosprava/rozpocet-mesta/prehlad-poskytnutych-dotacii.  Prehľad za rok 2021 nie je zverejnený, zverejnili sa len zmluvy o dotáciách. V pôsobnosti MsZ sa podporilo 7 občianskych združení v celkovej výške dotácií 113 350 € , a v pôsobnosti mestskej rady sa podporilo 8 občianskych združení v celkovej výške dotácie 4 150 €.</t>
  </si>
  <si>
    <t>Referát ekonomiky má za úlohu spracovať a zverejniť na webovom sídle mesta dotácie každoročne. Rok 2021 spracovala prednostka.</t>
  </si>
  <si>
    <t>310</t>
  </si>
  <si>
    <t>220</t>
  </si>
  <si>
    <t>Počet žiakov v HN naďalej klesá.</t>
  </si>
  <si>
    <t>Anita Bőd Albert, 16.08.2021</t>
  </si>
  <si>
    <t>Mgr. Roland Bozó, 16.8.2021</t>
  </si>
  <si>
    <t>Mimoškolské aktivity sa z dôvodu epidemiologickej situácie nekonali. Finančné prostriedky  boli použité na nákup didaktických, učebných a telovýchovných pomôcok.</t>
  </si>
  <si>
    <t>Čerpanie rozpočtu zahrňa mzdové výdavky ŠKD na 5 mesiacov, t.j. do mája 2021 a je vo výške 33%, čo je zlepšenie v porovnaní s predchádzajúcimi rokmi.</t>
  </si>
  <si>
    <t>Mgr. Roland Bozó, 16.08.2021</t>
  </si>
  <si>
    <t>Čerpanie rozpočtu na mzdy pre ŠJ  za I. polrok 2021 - do 5/2021 je vo výške 38 %. Znamená to výrazné zlepšenie oproti predchádzajúcim rokom.</t>
  </si>
  <si>
    <t>ŠŠkola vypláca dopravné žiakom mesačne. Rodičia majú naďalej možnosť žiadať o zaslanie finančných prostriedkov na dopravné na účet . Vyplácaním príspevku na dopravu sa aktívne podporuje dochádzka žiakov do školy zo sociálno nevýhodnených rodín.</t>
  </si>
  <si>
    <t>212002 72g</t>
  </si>
  <si>
    <t>212003 72g</t>
  </si>
  <si>
    <t>292027 72j</t>
  </si>
  <si>
    <t>292017 41</t>
  </si>
  <si>
    <t>292012 41</t>
  </si>
  <si>
    <t>312010 EU</t>
  </si>
  <si>
    <t>453 3AC1</t>
  </si>
  <si>
    <t>453 3AC2</t>
  </si>
  <si>
    <t>453 41</t>
  </si>
  <si>
    <t>322005 3</t>
  </si>
  <si>
    <t>312010 ÚP</t>
  </si>
  <si>
    <t>453 72f</t>
  </si>
  <si>
    <t>Príjem z prenajatých pozemkov</t>
  </si>
  <si>
    <t>Príjem z prenajatých budov</t>
  </si>
  <si>
    <t>Iné príjmy - vodné</t>
  </si>
  <si>
    <t>Z vratiek</t>
  </si>
  <si>
    <t>Z dobropisov</t>
  </si>
  <si>
    <t>Zo štátnych finančných...</t>
  </si>
  <si>
    <t>Prostriedky z predch. Období</t>
  </si>
  <si>
    <t>Z rozpočtu obce</t>
  </si>
  <si>
    <t>Projekt - "Cesta na trhu práce"</t>
  </si>
  <si>
    <t>ŠJ - Prostriedky z roku 2010</t>
  </si>
  <si>
    <t>Skutočná hodnota                     k 30.06.2021</t>
  </si>
  <si>
    <t xml:space="preserve">Kvalifikovanosť pedagogických zamestnacov v aktuálnom školskom roku k 30.06.2021 bola na úrovni 97%, čo znamená, že sa podarilo splniť náš cieľ. Nekvalifikovaní pedagogickí zamestnanci boli: Ildikó Pádárová. Má vyštudované učiteľstvo ANJ v Maďarskej republike, nemá uznaný diplom na Slovensku).                                                                                                                                                                    Z normatívneho rozpočtu na rok 2020 sa nám zvýšila suma 21 547,71 € . Sumy z roku 2020 boli vyčerpané do konca marca 2021. Do sledovaného obdobia nebol navýšený rozpočet pre:                                                                                                                                               - SZP vo výške 7 500 €, čerpanie do 30.06. činí sumu 5 967,25 €                                                                                - zostatok z normatívu za rok 2020 vo výške 21 547,71 €                                                                                                                                                                                                                                                                                                                                                                                                    - príspevok Korona z roku 2020 vo výške  5 896,07 €                                                                                       (zostatok 7 001,31 €, v mesiaci marec 2021 vrátená suma  1 105,24 €)                                                                                                                                     - príspevok na učebnice vo výške 17 039 €                                                                                                                       - príspevok na špecifiká vo výške 2 000 €                                                                                                                         - príspevok za projekt MPC vo výške 7 627,95 €                                                                                                              - príspevok z projektu na nákup MicroBitov vo výške 1 038,60 €                                                                                                                                                                                                                                                                            Zamestnanci školy doplnením vzdelania resp. jeho zvýšením sa zaradia do príslušných platových tried následne obdržia oznámenie o výške platu. </t>
  </si>
  <si>
    <t xml:space="preserve">Hlavné aktivity programov 10.2,10.4,10.5 z hľadiska mesta spočívajú  v poskytovaní transferu na činnosť príspevkovej organizácie Hradné múzeum vo Fiľakove. V roku 2018 sa začalo s realizáciou projektu Enhacement of the ancient cultural cross border heritage profile of historical Nógrád /Prezentácia kultúrneho dedičstva historického Novohradu presahujúceho hranice a dobu, SKHU/1601/1.1/267, Interreg V-A Slovakia Hungary Cross Border Cooperation Programme. Projekt sa v 2021 riadne ukončil, koncom augusta sa vykonala zo strany RO aj kontrola na mieste. Výdavky na energie sa týkajú tohto projektu. Výdavky na cenu práce v podprograme sa týkajú realizácie projektu z dotácie MK SR. </t>
  </si>
  <si>
    <t>Mesto implementuje národný projekt Budovanie odborných kapacít na komunitnej úrovni, Kód ITMS2014+: 312041Y403, ktorý sa sa realizuje vďaka podpore z Európskeho sociálneho fondu a Európskeho fondu regionálneho rozvoja v rámci Operačného programu Ľudské zdroje na základe ZMLUVY O SPOLUPRÁCI č. N20200113009.  Sociálna práca v KC je vykonávaná prostredníctvom 1 odborného garanta KC,1 odborného pracovníka KC a 1 pracovníka KC.  Implementáciou národného projektu zabezpečilo mesto kvalitný výkon sociálnej práce v meste Fiľakovo. V roku 2020 sa vykonala kontrola činnosti aj zo strany NKÚ. Mesto prijalo opatrenia, ktoré však nie sú plnené k spokojnosti vedeniu mesta. Mesto Fiľakovo na základe oznámenia zo dňa  26.4.2021 preobsadilo novovytvorenú pozíciu Komunitný pracovník KC doterajším zamestnancom OPKC. Pozícia OPKC sa obsadila na základe výberového konania.</t>
  </si>
  <si>
    <t>PhDr. Andrea Mágyelová,Mgr. Erika Vaššová, 9.9.2021</t>
  </si>
  <si>
    <t>Mgr. Attila Agócs, PhD., 9.9.2021</t>
  </si>
  <si>
    <t>PhDr. Andrea Mágyelová, 9.9.2021</t>
  </si>
  <si>
    <t>Mgr. Attila Agócs, PhD.,9.9.2021</t>
  </si>
  <si>
    <t xml:space="preserve">Mesto má schválenú zmluvu na financovanie Národného projektu Podpora a zvyšovanie kvality terénnej sociálnej práce, kód ITMS 2014+: 312041Y376, ZMLUVA O SPOLUPRÁCI Č.: N20200129028). Je zazmluvnený 1 terénny sociálny pracovník  a na pozícii terénneho pracovníka 2 zamestnanci. Kancelária KC sídli na Ulici Biskupická 49B - budova kolkárne, v ktorej v minulosti sídlil Úrad práce, sociálnych vecí a rodiny, pracovisko Fiľakovo. Mesto má aj vlastného zamestnanca, ktorý vykonáva prácu terénneho sociálneho pracovníka. </t>
  </si>
  <si>
    <t>Vo Fiľakove, dňa 10. septembra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</si>
</sst>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0\ &quot;€&quot;;[Red]\-#,##0\ &quot;€&quot;"/>
    <numFmt numFmtId="164" formatCode="0.000"/>
    <numFmt numFmtId="165" formatCode="dd/mm/yyyy"/>
    <numFmt numFmtId="166" formatCode="mmm&quot; &quot;dd"/>
    <numFmt numFmtId="167" formatCode="#,##0.00\ [$€-1]"/>
    <numFmt numFmtId="168" formatCode="#,##0.00_ ;[Red]\-#,##0.00\ "/>
    <numFmt numFmtId="169" formatCode="#,##0\ [$€-1];[Red]\-#,##0\ [$€-1]"/>
    <numFmt numFmtId="170" formatCode="#,##0.00\ &quot;€&quot;"/>
  </numFmts>
  <fonts count="73" x14ac:knownFonts="1">
    <font>
      <sz val="10"/>
      <name val="Arial CE"/>
      <charset val="238"/>
    </font>
    <font>
      <sz val="10"/>
      <name val="Arial CE"/>
      <charset val="238"/>
    </font>
    <font>
      <b/>
      <sz val="10"/>
      <name val="Arial CE"/>
      <charset val="238"/>
    </font>
    <font>
      <b/>
      <sz val="12"/>
      <name val="Arial CE"/>
      <charset val="238"/>
    </font>
    <font>
      <b/>
      <sz val="9"/>
      <name val="Arial CE"/>
      <charset val="238"/>
    </font>
    <font>
      <sz val="9"/>
      <name val="Arial CE"/>
      <charset val="238"/>
    </font>
    <font>
      <b/>
      <i/>
      <sz val="10"/>
      <name val="Arial CE"/>
      <charset val="238"/>
    </font>
    <font>
      <i/>
      <sz val="9"/>
      <name val="Arial CE"/>
      <charset val="238"/>
    </font>
    <font>
      <b/>
      <sz val="12"/>
      <color indexed="9"/>
      <name val="Arial CE"/>
      <charset val="238"/>
    </font>
    <font>
      <sz val="10"/>
      <color indexed="9"/>
      <name val="Arial CE"/>
      <charset val="238"/>
    </font>
    <font>
      <b/>
      <sz val="8"/>
      <name val="Arial CE"/>
      <charset val="238"/>
    </font>
    <font>
      <b/>
      <i/>
      <sz val="8"/>
      <name val="Arial CE"/>
      <charset val="238"/>
    </font>
    <font>
      <sz val="8"/>
      <name val="Arial CE"/>
      <charset val="238"/>
    </font>
    <font>
      <sz val="10"/>
      <name val="Arial CE"/>
      <charset val="238"/>
    </font>
    <font>
      <i/>
      <sz val="10"/>
      <name val="Arial CE"/>
      <charset val="238"/>
    </font>
    <font>
      <b/>
      <sz val="26"/>
      <name val="Arial CE"/>
      <charset val="238"/>
    </font>
    <font>
      <sz val="14"/>
      <name val="Arial CE"/>
      <charset val="238"/>
    </font>
    <font>
      <sz val="7"/>
      <name val="Arial CE"/>
      <charset val="238"/>
    </font>
    <font>
      <sz val="10"/>
      <name val="Arial CE"/>
      <family val="2"/>
      <charset val="238"/>
    </font>
    <font>
      <b/>
      <sz val="12"/>
      <color indexed="9"/>
      <name val="Arial CE"/>
      <family val="2"/>
      <charset val="238"/>
    </font>
    <font>
      <sz val="10"/>
      <color indexed="9"/>
      <name val="Arial CE"/>
      <family val="2"/>
      <charset val="238"/>
    </font>
    <font>
      <b/>
      <sz val="12"/>
      <name val="Arial CE"/>
      <family val="2"/>
      <charset val="238"/>
    </font>
    <font>
      <b/>
      <i/>
      <sz val="8"/>
      <name val="Arial CE"/>
      <family val="2"/>
      <charset val="238"/>
    </font>
    <font>
      <b/>
      <sz val="8"/>
      <name val="Arial CE"/>
      <family val="2"/>
      <charset val="238"/>
    </font>
    <font>
      <b/>
      <sz val="10"/>
      <name val="Arial CE"/>
      <family val="2"/>
      <charset val="238"/>
    </font>
    <font>
      <i/>
      <sz val="10"/>
      <name val="Arial CE"/>
      <family val="2"/>
      <charset val="238"/>
    </font>
    <font>
      <sz val="9"/>
      <name val="Arial CE"/>
      <family val="2"/>
      <charset val="238"/>
    </font>
    <font>
      <b/>
      <sz val="9"/>
      <name val="Arial CE"/>
      <family val="2"/>
      <charset val="238"/>
    </font>
    <font>
      <sz val="8"/>
      <name val="Arial CE"/>
      <family val="2"/>
      <charset val="238"/>
    </font>
    <font>
      <b/>
      <i/>
      <sz val="10"/>
      <name val="Arial CE"/>
      <family val="2"/>
      <charset val="238"/>
    </font>
    <font>
      <i/>
      <sz val="9"/>
      <name val="Arial CE"/>
      <family val="2"/>
      <charset val="238"/>
    </font>
    <font>
      <b/>
      <sz val="14"/>
      <name val="Arial CE"/>
      <family val="2"/>
      <charset val="238"/>
    </font>
    <font>
      <i/>
      <sz val="8"/>
      <name val="Arial CE"/>
      <family val="2"/>
      <charset val="238"/>
    </font>
    <font>
      <b/>
      <sz val="7"/>
      <name val="Arial CE"/>
      <charset val="238"/>
    </font>
    <font>
      <i/>
      <sz val="8"/>
      <name val="Arial CE"/>
      <charset val="238"/>
    </font>
    <font>
      <i/>
      <u/>
      <sz val="8"/>
      <name val="Arial CE"/>
      <charset val="238"/>
    </font>
    <font>
      <b/>
      <sz val="9"/>
      <color indexed="81"/>
      <name val="Segoe UI"/>
      <family val="2"/>
      <charset val="238"/>
    </font>
    <font>
      <sz val="9"/>
      <color indexed="81"/>
      <name val="Segoe UI"/>
      <family val="2"/>
      <charset val="238"/>
    </font>
    <font>
      <sz val="8"/>
      <name val="Arial"/>
      <family val="2"/>
      <charset val="238"/>
    </font>
    <font>
      <i/>
      <sz val="7"/>
      <name val="Arial CE"/>
      <charset val="238"/>
    </font>
    <font>
      <sz val="8"/>
      <color indexed="8"/>
      <name val="Arial CE"/>
      <family val="2"/>
      <charset val="238"/>
    </font>
    <font>
      <b/>
      <sz val="11"/>
      <name val="Arial CE"/>
      <charset val="238"/>
    </font>
    <font>
      <sz val="8"/>
      <name val="Arial CE"/>
    </font>
    <font>
      <sz val="9"/>
      <name val="Arial"/>
      <family val="2"/>
      <charset val="238"/>
    </font>
    <font>
      <b/>
      <i/>
      <sz val="9"/>
      <name val="Arial CE"/>
      <charset val="238"/>
    </font>
    <font>
      <b/>
      <sz val="12"/>
      <color rgb="FFFFFFFF"/>
      <name val="Arial CE"/>
      <charset val="238"/>
    </font>
    <font>
      <sz val="10"/>
      <color rgb="FFFFFFFF"/>
      <name val="Arial CE"/>
      <charset val="238"/>
    </font>
    <font>
      <b/>
      <sz val="12"/>
      <color rgb="FF000000"/>
      <name val="Arial CE"/>
      <charset val="238"/>
    </font>
    <font>
      <b/>
      <i/>
      <sz val="8"/>
      <color rgb="FF000000"/>
      <name val="Arial CE"/>
      <charset val="238"/>
    </font>
    <font>
      <b/>
      <sz val="8"/>
      <color rgb="FF000000"/>
      <name val="Arial CE"/>
      <charset val="238"/>
    </font>
    <font>
      <b/>
      <sz val="10"/>
      <color rgb="FF000000"/>
      <name val="Arial CE"/>
      <charset val="238"/>
    </font>
    <font>
      <i/>
      <sz val="10"/>
      <color rgb="FF000000"/>
      <name val="Arial CE"/>
      <charset val="238"/>
    </font>
    <font>
      <sz val="9"/>
      <color rgb="FF000000"/>
      <name val="Arial CE"/>
      <charset val="238"/>
    </font>
    <font>
      <b/>
      <sz val="9"/>
      <color rgb="FF000000"/>
      <name val="Arial CE"/>
      <charset val="238"/>
    </font>
    <font>
      <sz val="8"/>
      <color rgb="FF000000"/>
      <name val="Arial CE"/>
      <charset val="238"/>
    </font>
    <font>
      <b/>
      <i/>
      <sz val="10"/>
      <color rgb="FF000000"/>
      <name val="Arial CE"/>
      <charset val="238"/>
    </font>
    <font>
      <i/>
      <sz val="9"/>
      <color rgb="FF000000"/>
      <name val="Arial CE"/>
      <charset val="238"/>
    </font>
    <font>
      <i/>
      <sz val="8"/>
      <color rgb="FF000000"/>
      <name val="Arial CE"/>
      <charset val="238"/>
    </font>
    <font>
      <sz val="8"/>
      <color theme="1"/>
      <name val="Arial CE"/>
      <family val="2"/>
      <charset val="238"/>
    </font>
    <font>
      <b/>
      <i/>
      <sz val="8"/>
      <color theme="1"/>
      <name val="Arial CE"/>
      <charset val="238"/>
    </font>
    <font>
      <sz val="8"/>
      <color theme="1"/>
      <name val="Arial CE"/>
      <charset val="238"/>
    </font>
    <font>
      <sz val="10"/>
      <color rgb="FF000000"/>
      <name val="Arial CE"/>
      <charset val="238"/>
    </font>
    <font>
      <i/>
      <sz val="9"/>
      <color rgb="FFFF0000"/>
      <name val="Arial CE"/>
      <charset val="238"/>
    </font>
    <font>
      <sz val="10"/>
      <color rgb="FF000000"/>
      <name val="Arial"/>
      <family val="2"/>
      <charset val="238"/>
    </font>
    <font>
      <b/>
      <i/>
      <sz val="9"/>
      <color rgb="FF000000"/>
      <name val="Arial CE"/>
      <charset val="238"/>
    </font>
    <font>
      <b/>
      <u/>
      <sz val="9"/>
      <name val="Arial CE"/>
      <charset val="238"/>
    </font>
    <font>
      <u/>
      <sz val="9"/>
      <name val="Arial CE"/>
      <charset val="238"/>
    </font>
    <font>
      <sz val="9"/>
      <color indexed="8"/>
      <name val="Arial"/>
      <family val="2"/>
      <charset val="238"/>
    </font>
    <font>
      <u/>
      <sz val="9"/>
      <color indexed="8"/>
      <name val="Arial"/>
      <family val="2"/>
      <charset val="238"/>
    </font>
    <font>
      <sz val="10"/>
      <color indexed="8"/>
      <name val="Calibri"/>
      <family val="2"/>
      <charset val="238"/>
    </font>
    <font>
      <i/>
      <u/>
      <sz val="9"/>
      <name val="Arial CE"/>
      <charset val="238"/>
    </font>
    <font>
      <b/>
      <i/>
      <u/>
      <sz val="9"/>
      <name val="Arial CE"/>
      <charset val="238"/>
    </font>
    <font>
      <i/>
      <sz val="8"/>
      <color rgb="FFFF0000"/>
      <name val="Arial CE"/>
      <charset val="238"/>
    </font>
  </fonts>
  <fills count="9">
    <fill>
      <patternFill patternType="none"/>
    </fill>
    <fill>
      <patternFill patternType="gray125"/>
    </fill>
    <fill>
      <patternFill patternType="solid">
        <fgColor indexed="8"/>
        <bgColor indexed="64"/>
      </patternFill>
    </fill>
    <fill>
      <patternFill patternType="solid">
        <fgColor indexed="47"/>
        <bgColor indexed="64"/>
      </patternFill>
    </fill>
    <fill>
      <patternFill patternType="solid">
        <fgColor indexed="8"/>
        <bgColor indexed="58"/>
      </patternFill>
    </fill>
    <fill>
      <patternFill patternType="solid">
        <fgColor indexed="47"/>
        <bgColor indexed="22"/>
      </patternFill>
    </fill>
    <fill>
      <patternFill patternType="solid">
        <fgColor indexed="22"/>
        <bgColor indexed="64"/>
      </patternFill>
    </fill>
    <fill>
      <patternFill patternType="solid">
        <fgColor rgb="FF000000"/>
        <bgColor rgb="FF000000"/>
      </patternFill>
    </fill>
    <fill>
      <patternFill patternType="solid">
        <fgColor rgb="FFFFCC99"/>
        <bgColor rgb="FFFFCC99"/>
      </patternFill>
    </fill>
  </fills>
  <borders count="175">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top/>
      <bottom/>
      <diagonal/>
    </border>
    <border>
      <left style="medium">
        <color indexed="64"/>
      </left>
      <right style="medium">
        <color indexed="8"/>
      </right>
      <top style="medium">
        <color indexed="64"/>
      </top>
      <bottom style="medium">
        <color indexed="8"/>
      </bottom>
      <diagonal/>
    </border>
    <border>
      <left style="medium">
        <color indexed="64"/>
      </left>
      <right style="medium">
        <color indexed="8"/>
      </right>
      <top style="medium">
        <color indexed="8"/>
      </top>
      <bottom style="medium">
        <color indexed="8"/>
      </bottom>
      <diagonal/>
    </border>
    <border>
      <left/>
      <right style="medium">
        <color indexed="64"/>
      </right>
      <top style="medium">
        <color indexed="8"/>
      </top>
      <bottom style="medium">
        <color indexed="8"/>
      </bottom>
      <diagonal/>
    </border>
    <border>
      <left style="medium">
        <color indexed="64"/>
      </left>
      <right style="medium">
        <color indexed="8"/>
      </right>
      <top style="medium">
        <color indexed="8"/>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64"/>
      </right>
      <top style="medium">
        <color indexed="8"/>
      </top>
      <bottom style="medium">
        <color indexed="64"/>
      </bottom>
      <diagonal/>
    </border>
    <border>
      <left style="thin">
        <color indexed="8"/>
      </left>
      <right style="medium">
        <color indexed="8"/>
      </right>
      <top/>
      <bottom style="medium">
        <color indexed="8"/>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8"/>
      </bottom>
      <diagonal/>
    </border>
    <border>
      <left style="thin">
        <color indexed="8"/>
      </left>
      <right style="thin">
        <color indexed="8"/>
      </right>
      <top style="medium">
        <color indexed="64"/>
      </top>
      <bottom style="medium">
        <color indexed="8"/>
      </bottom>
      <diagonal/>
    </border>
    <border>
      <left style="thin">
        <color indexed="8"/>
      </left>
      <right style="medium">
        <color indexed="64"/>
      </right>
      <top style="medium">
        <color indexed="64"/>
      </top>
      <bottom style="medium">
        <color indexed="8"/>
      </bottom>
      <diagonal/>
    </border>
    <border>
      <left style="medium">
        <color indexed="64"/>
      </left>
      <right style="thin">
        <color indexed="8"/>
      </right>
      <top/>
      <bottom style="medium">
        <color indexed="8"/>
      </bottom>
      <diagonal/>
    </border>
    <border>
      <left style="medium">
        <color indexed="64"/>
      </left>
      <right style="thin">
        <color indexed="8"/>
      </right>
      <top style="medium">
        <color indexed="8"/>
      </top>
      <bottom style="medium">
        <color indexed="64"/>
      </bottom>
      <diagonal/>
    </border>
    <border>
      <left style="thin">
        <color indexed="8"/>
      </left>
      <right style="thin">
        <color indexed="8"/>
      </right>
      <top style="medium">
        <color indexed="8"/>
      </top>
      <bottom style="medium">
        <color indexed="64"/>
      </bottom>
      <diagonal/>
    </border>
    <border>
      <left style="thin">
        <color indexed="8"/>
      </left>
      <right style="medium">
        <color indexed="8"/>
      </right>
      <top style="medium">
        <color indexed="8"/>
      </top>
      <bottom style="medium">
        <color indexed="64"/>
      </bottom>
      <diagonal/>
    </border>
    <border>
      <left style="thin">
        <color indexed="8"/>
      </left>
      <right style="medium">
        <color indexed="64"/>
      </right>
      <top style="medium">
        <color indexed="8"/>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8"/>
      </bottom>
      <diagonal/>
    </border>
    <border>
      <left/>
      <right/>
      <top style="medium">
        <color indexed="64"/>
      </top>
      <bottom style="medium">
        <color indexed="8"/>
      </bottom>
      <diagonal/>
    </border>
    <border>
      <left/>
      <right style="medium">
        <color indexed="64"/>
      </right>
      <top style="medium">
        <color indexed="64"/>
      </top>
      <bottom style="medium">
        <color indexed="8"/>
      </bottom>
      <diagonal/>
    </border>
    <border>
      <left style="thin">
        <color indexed="8"/>
      </left>
      <right/>
      <top style="thin">
        <color indexed="8"/>
      </top>
      <bottom/>
      <diagonal/>
    </border>
    <border>
      <left style="medium">
        <color indexed="64"/>
      </left>
      <right/>
      <top/>
      <bottom style="medium">
        <color indexed="64"/>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thin">
        <color indexed="8"/>
      </bottom>
      <diagonal/>
    </border>
    <border>
      <left style="thin">
        <color indexed="64"/>
      </left>
      <right/>
      <top style="thin">
        <color indexed="64"/>
      </top>
      <bottom/>
      <diagonal/>
    </border>
    <border>
      <left style="medium">
        <color indexed="64"/>
      </left>
      <right style="thin">
        <color indexed="8"/>
      </right>
      <top style="medium">
        <color indexed="8"/>
      </top>
      <bottom style="thin">
        <color indexed="64"/>
      </bottom>
      <diagonal/>
    </border>
    <border>
      <left style="thin">
        <color indexed="8"/>
      </left>
      <right style="thin">
        <color indexed="8"/>
      </right>
      <top style="medium">
        <color indexed="8"/>
      </top>
      <bottom style="thin">
        <color indexed="64"/>
      </bottom>
      <diagonal/>
    </border>
    <border>
      <left style="medium">
        <color indexed="64"/>
      </left>
      <right style="thin">
        <color indexed="8"/>
      </right>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8"/>
      </right>
      <top/>
      <bottom style="medium">
        <color indexed="64"/>
      </bottom>
      <diagonal/>
    </border>
    <border>
      <left style="thin">
        <color indexed="8"/>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medium">
        <color indexed="64"/>
      </left>
      <right/>
      <top style="medium">
        <color indexed="8"/>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8"/>
      </left>
      <right style="medium">
        <color indexed="64"/>
      </right>
      <top style="thin">
        <color indexed="8"/>
      </top>
      <bottom style="thin">
        <color indexed="8"/>
      </bottom>
      <diagonal/>
    </border>
    <border>
      <left style="thin">
        <color indexed="64"/>
      </left>
      <right style="medium">
        <color indexed="64"/>
      </right>
      <top style="thin">
        <color indexed="64"/>
      </top>
      <bottom/>
      <diagonal/>
    </border>
    <border>
      <left style="thin">
        <color indexed="8"/>
      </left>
      <right style="medium">
        <color indexed="64"/>
      </right>
      <top style="thin">
        <color indexed="8"/>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bottom style="medium">
        <color indexed="64"/>
      </bottom>
      <diagonal/>
    </border>
    <border>
      <left/>
      <right style="thin">
        <color indexed="64"/>
      </right>
      <top style="thin">
        <color indexed="64"/>
      </top>
      <bottom/>
      <diagonal/>
    </border>
    <border>
      <left/>
      <right/>
      <top/>
      <bottom style="medium">
        <color indexed="64"/>
      </bottom>
      <diagonal/>
    </border>
    <border>
      <left/>
      <right style="thin">
        <color indexed="64"/>
      </right>
      <top/>
      <bottom/>
      <diagonal/>
    </border>
    <border>
      <left style="thin">
        <color indexed="64"/>
      </left>
      <right/>
      <top/>
      <bottom/>
      <diagonal/>
    </border>
    <border>
      <left style="medium">
        <color indexed="8"/>
      </left>
      <right style="thin">
        <color indexed="8"/>
      </right>
      <top style="medium">
        <color indexed="8"/>
      </top>
      <bottom style="thin">
        <color indexed="64"/>
      </bottom>
      <diagonal/>
    </border>
    <border>
      <left style="thin">
        <color indexed="8"/>
      </left>
      <right style="thin">
        <color indexed="64"/>
      </right>
      <top style="medium">
        <color indexed="8"/>
      </top>
      <bottom style="thin">
        <color indexed="64"/>
      </bottom>
      <diagonal/>
    </border>
    <border>
      <left style="thin">
        <color indexed="8"/>
      </left>
      <right style="thin">
        <color indexed="64"/>
      </right>
      <top/>
      <bottom style="medium">
        <color indexed="8"/>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thin">
        <color indexed="64"/>
      </right>
      <top style="thin">
        <color indexed="64"/>
      </top>
      <bottom style="medium">
        <color indexed="8"/>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8"/>
      </right>
      <top style="thin">
        <color indexed="8"/>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8"/>
      </left>
      <right style="medium">
        <color indexed="8"/>
      </right>
      <top style="medium">
        <color indexed="8"/>
      </top>
      <bottom style="medium">
        <color indexed="64"/>
      </bottom>
      <diagonal/>
    </border>
    <border>
      <left style="medium">
        <color indexed="8"/>
      </left>
      <right style="medium">
        <color indexed="64"/>
      </right>
      <top style="medium">
        <color indexed="8"/>
      </top>
      <bottom style="medium">
        <color indexed="64"/>
      </bottom>
      <diagonal/>
    </border>
    <border>
      <left style="medium">
        <color indexed="8"/>
      </left>
      <right style="medium">
        <color indexed="64"/>
      </right>
      <top style="medium">
        <color indexed="8"/>
      </top>
      <bottom style="medium">
        <color indexed="8"/>
      </bottom>
      <diagonal/>
    </border>
    <border>
      <left style="thin">
        <color indexed="8"/>
      </left>
      <right/>
      <top style="thin">
        <color indexed="64"/>
      </top>
      <bottom style="thin">
        <color indexed="64"/>
      </bottom>
      <diagonal/>
    </border>
    <border>
      <left style="medium">
        <color indexed="8"/>
      </left>
      <right style="medium">
        <color indexed="8"/>
      </right>
      <top style="medium">
        <color indexed="64"/>
      </top>
      <bottom style="medium">
        <color indexed="8"/>
      </bottom>
      <diagonal/>
    </border>
    <border>
      <left style="medium">
        <color indexed="8"/>
      </left>
      <right style="medium">
        <color indexed="64"/>
      </right>
      <top style="medium">
        <color indexed="64"/>
      </top>
      <bottom style="medium">
        <color indexed="8"/>
      </bottom>
      <diagonal/>
    </border>
    <border>
      <left/>
      <right/>
      <top style="thin">
        <color indexed="8"/>
      </top>
      <bottom/>
      <diagonal/>
    </border>
    <border>
      <left/>
      <right style="thin">
        <color indexed="8"/>
      </right>
      <top/>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64"/>
      </top>
      <bottom style="thin">
        <color indexed="64"/>
      </bottom>
      <diagonal/>
    </border>
    <border>
      <left/>
      <right style="thin">
        <color indexed="64"/>
      </right>
      <top style="thin">
        <color indexed="8"/>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8"/>
      </bottom>
      <diagonal/>
    </border>
    <border>
      <left/>
      <right style="thin">
        <color indexed="64"/>
      </right>
      <top style="medium">
        <color indexed="64"/>
      </top>
      <bottom style="thin">
        <color indexed="8"/>
      </bottom>
      <diagonal/>
    </border>
    <border>
      <left style="thin">
        <color indexed="64"/>
      </left>
      <right/>
      <top style="thin">
        <color indexed="8"/>
      </top>
      <bottom style="thin">
        <color indexed="8"/>
      </bottom>
      <diagonal/>
    </border>
    <border>
      <left style="medium">
        <color indexed="64"/>
      </left>
      <right/>
      <top style="medium">
        <color indexed="64"/>
      </top>
      <bottom/>
      <diagonal/>
    </border>
    <border>
      <left style="thin">
        <color indexed="64"/>
      </left>
      <right/>
      <top style="thin">
        <color indexed="8"/>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medium">
        <color indexed="64"/>
      </left>
      <right style="medium">
        <color indexed="64"/>
      </right>
      <top/>
      <bottom/>
      <diagonal/>
    </border>
    <border>
      <left style="medium">
        <color indexed="64"/>
      </left>
      <right/>
      <top style="medium">
        <color indexed="8"/>
      </top>
      <bottom style="medium">
        <color indexed="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style="thin">
        <color indexed="8"/>
      </right>
      <top/>
      <bottom style="medium">
        <color indexed="64"/>
      </bottom>
      <diagonal/>
    </border>
    <border>
      <left style="thin">
        <color indexed="64"/>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bottom style="thin">
        <color indexed="64"/>
      </bottom>
      <diagonal/>
    </border>
    <border>
      <left/>
      <right style="thin">
        <color indexed="8"/>
      </right>
      <top style="thin">
        <color indexed="64"/>
      </top>
      <bottom style="medium">
        <color indexed="64"/>
      </bottom>
      <diagonal/>
    </border>
    <border>
      <left/>
      <right style="thin">
        <color indexed="64"/>
      </right>
      <top style="medium">
        <color indexed="64"/>
      </top>
      <bottom/>
      <diagonal/>
    </border>
  </borders>
  <cellStyleXfs count="3">
    <xf numFmtId="0" fontId="0" fillId="0" borderId="0"/>
    <xf numFmtId="0" fontId="18" fillId="0" borderId="0"/>
    <xf numFmtId="9" fontId="1" fillId="0" borderId="0" applyFont="0" applyFill="0" applyBorder="0" applyAlignment="0" applyProtection="0"/>
  </cellStyleXfs>
  <cellXfs count="1421">
    <xf numFmtId="0" fontId="0" fillId="0" borderId="0" xfId="0"/>
    <xf numFmtId="0" fontId="2" fillId="0" borderId="0" xfId="0" applyFont="1"/>
    <xf numFmtId="0" fontId="3" fillId="0" borderId="0" xfId="0" applyFont="1"/>
    <xf numFmtId="0" fontId="0" fillId="0" borderId="0" xfId="0" applyBorder="1"/>
    <xf numFmtId="0" fontId="5" fillId="0" borderId="0" xfId="0" applyFont="1" applyBorder="1"/>
    <xf numFmtId="0" fontId="3" fillId="0" borderId="0" xfId="0" applyFont="1" applyFill="1"/>
    <xf numFmtId="0" fontId="6" fillId="0" borderId="0" xfId="0" applyFont="1"/>
    <xf numFmtId="0" fontId="0" fillId="0" borderId="0" xfId="0" applyFill="1"/>
    <xf numFmtId="0" fontId="0" fillId="0" borderId="1" xfId="0" applyBorder="1" applyAlignment="1"/>
    <xf numFmtId="0" fontId="0" fillId="0" borderId="2" xfId="0" applyBorder="1" applyAlignment="1"/>
    <xf numFmtId="0" fontId="4" fillId="0" borderId="0" xfId="0" applyFont="1" applyFill="1" applyBorder="1"/>
    <xf numFmtId="0" fontId="0" fillId="0" borderId="0" xfId="0" applyFill="1" applyBorder="1"/>
    <xf numFmtId="0" fontId="0" fillId="0" borderId="0" xfId="0" applyFill="1" applyBorder="1" applyAlignment="1"/>
    <xf numFmtId="0" fontId="8" fillId="2" borderId="0" xfId="0" applyFont="1" applyFill="1"/>
    <xf numFmtId="0" fontId="9" fillId="2" borderId="0" xfId="0" applyFont="1" applyFill="1"/>
    <xf numFmtId="0" fontId="10" fillId="3" borderId="3" xfId="0" applyFont="1" applyFill="1" applyBorder="1"/>
    <xf numFmtId="0" fontId="10" fillId="3" borderId="4" xfId="0" applyFont="1" applyFill="1" applyBorder="1"/>
    <xf numFmtId="0" fontId="11" fillId="3" borderId="3" xfId="0" applyFont="1" applyFill="1" applyBorder="1" applyAlignment="1">
      <alignment horizontal="center"/>
    </xf>
    <xf numFmtId="0" fontId="10" fillId="3" borderId="5" xfId="0" applyFont="1" applyFill="1" applyBorder="1"/>
    <xf numFmtId="0" fontId="12" fillId="0" borderId="0" xfId="0" applyFont="1" applyFill="1"/>
    <xf numFmtId="0" fontId="12" fillId="0" borderId="0" xfId="0" applyFont="1"/>
    <xf numFmtId="0" fontId="10" fillId="0" borderId="6" xfId="0" applyFont="1" applyBorder="1" applyAlignment="1">
      <alignment horizontal="center"/>
    </xf>
    <xf numFmtId="0" fontId="12" fillId="0" borderId="7" xfId="0" applyFont="1" applyBorder="1"/>
    <xf numFmtId="0" fontId="11" fillId="0" borderId="8" xfId="0" applyFont="1" applyBorder="1"/>
    <xf numFmtId="0" fontId="12" fillId="0" borderId="9" xfId="0" applyFont="1" applyBorder="1"/>
    <xf numFmtId="0" fontId="12" fillId="0" borderId="10" xfId="0" applyFont="1" applyBorder="1"/>
    <xf numFmtId="0" fontId="10" fillId="0" borderId="8" xfId="0" applyFont="1" applyBorder="1"/>
    <xf numFmtId="0" fontId="10" fillId="0" borderId="7" xfId="0" applyFont="1" applyBorder="1" applyAlignment="1">
      <alignment horizontal="center"/>
    </xf>
    <xf numFmtId="0" fontId="10" fillId="3" borderId="6" xfId="0" applyFont="1" applyFill="1" applyBorder="1" applyAlignment="1">
      <alignment horizontal="center"/>
    </xf>
    <xf numFmtId="0" fontId="10" fillId="0" borderId="7" xfId="0" applyFont="1" applyBorder="1" applyAlignment="1">
      <alignment horizontal="center" wrapText="1"/>
    </xf>
    <xf numFmtId="0" fontId="11" fillId="0" borderId="7" xfId="0" applyFont="1" applyBorder="1"/>
    <xf numFmtId="0" fontId="12" fillId="0" borderId="11" xfId="0" applyFont="1" applyBorder="1"/>
    <xf numFmtId="0" fontId="0" fillId="0" borderId="7" xfId="0" applyBorder="1"/>
    <xf numFmtId="0" fontId="11" fillId="0" borderId="12" xfId="0" applyFont="1" applyBorder="1"/>
    <xf numFmtId="0" fontId="7" fillId="0" borderId="7" xfId="0" applyFont="1" applyBorder="1" applyAlignment="1">
      <alignment horizontal="left" vertical="center" wrapText="1"/>
    </xf>
    <xf numFmtId="0" fontId="2" fillId="0" borderId="3" xfId="0" applyFont="1" applyBorder="1"/>
    <xf numFmtId="0" fontId="14" fillId="0" borderId="2" xfId="0" applyFont="1" applyBorder="1" applyAlignment="1"/>
    <xf numFmtId="0" fontId="14" fillId="0" borderId="1" xfId="0" applyFont="1" applyBorder="1" applyAlignment="1"/>
    <xf numFmtId="0" fontId="14" fillId="0" borderId="13" xfId="0" applyFont="1" applyBorder="1" applyAlignment="1"/>
    <xf numFmtId="0" fontId="11" fillId="3" borderId="2" xfId="0" applyFont="1" applyFill="1" applyBorder="1" applyAlignment="1">
      <alignment horizontal="center"/>
    </xf>
    <xf numFmtId="0" fontId="12" fillId="3" borderId="1" xfId="0" applyFont="1" applyFill="1" applyBorder="1" applyAlignment="1"/>
    <xf numFmtId="0" fontId="12" fillId="3" borderId="13" xfId="0" applyFont="1" applyFill="1" applyBorder="1" applyAlignment="1"/>
    <xf numFmtId="49" fontId="14" fillId="0" borderId="3" xfId="0" applyNumberFormat="1" applyFont="1" applyBorder="1" applyAlignment="1">
      <alignment horizontal="right"/>
    </xf>
    <xf numFmtId="1" fontId="12" fillId="0" borderId="7" xfId="0" applyNumberFormat="1" applyFont="1" applyBorder="1" applyAlignment="1">
      <alignment horizontal="center" vertical="center"/>
    </xf>
    <xf numFmtId="0" fontId="12" fillId="0" borderId="7" xfId="0" applyFont="1" applyBorder="1" applyAlignment="1">
      <alignment horizontal="center" vertical="center"/>
    </xf>
    <xf numFmtId="0" fontId="12" fillId="0" borderId="7" xfId="0" applyFont="1" applyBorder="1" applyAlignment="1">
      <alignment vertical="center" wrapText="1"/>
    </xf>
    <xf numFmtId="0" fontId="12" fillId="0" borderId="7" xfId="0" applyNumberFormat="1" applyFont="1" applyBorder="1" applyAlignment="1">
      <alignment horizontal="center" vertical="center"/>
    </xf>
    <xf numFmtId="0" fontId="9" fillId="0" borderId="0" xfId="0" applyFont="1" applyFill="1"/>
    <xf numFmtId="3" fontId="12" fillId="0" borderId="7" xfId="0" applyNumberFormat="1" applyFont="1" applyFill="1" applyBorder="1" applyAlignment="1">
      <alignment horizontal="center" vertical="center"/>
    </xf>
    <xf numFmtId="3" fontId="12" fillId="0" borderId="7" xfId="0" applyNumberFormat="1" applyFont="1" applyBorder="1" applyAlignment="1">
      <alignment horizontal="center" vertical="center"/>
    </xf>
    <xf numFmtId="0" fontId="2" fillId="0" borderId="2" xfId="0" applyFont="1" applyBorder="1" applyAlignment="1"/>
    <xf numFmtId="0" fontId="2" fillId="0" borderId="1" xfId="0" applyFont="1" applyBorder="1" applyAlignment="1"/>
    <xf numFmtId="0" fontId="2" fillId="0" borderId="13" xfId="0" applyFont="1" applyBorder="1" applyAlignment="1"/>
    <xf numFmtId="0" fontId="0" fillId="0" borderId="13" xfId="0" applyBorder="1" applyAlignment="1"/>
    <xf numFmtId="0" fontId="16" fillId="0" borderId="0" xfId="0" applyFont="1"/>
    <xf numFmtId="4" fontId="12" fillId="0" borderId="7" xfId="0" applyNumberFormat="1" applyFont="1" applyBorder="1"/>
    <xf numFmtId="4" fontId="12" fillId="0" borderId="11" xfId="0" applyNumberFormat="1" applyFont="1" applyBorder="1"/>
    <xf numFmtId="4" fontId="12" fillId="0" borderId="14" xfId="0" applyNumberFormat="1" applyFont="1" applyBorder="1"/>
    <xf numFmtId="4" fontId="10" fillId="0" borderId="9" xfId="0" applyNumberFormat="1" applyFont="1" applyBorder="1"/>
    <xf numFmtId="4" fontId="10" fillId="0" borderId="10" xfId="0" applyNumberFormat="1" applyFont="1" applyBorder="1"/>
    <xf numFmtId="4" fontId="11" fillId="0" borderId="9" xfId="0" applyNumberFormat="1" applyFont="1" applyBorder="1"/>
    <xf numFmtId="4" fontId="11" fillId="0" borderId="10" xfId="0" applyNumberFormat="1" applyFont="1" applyBorder="1"/>
    <xf numFmtId="0" fontId="12" fillId="0" borderId="7" xfId="0" applyFont="1" applyBorder="1" applyAlignment="1">
      <alignment horizontal="center"/>
    </xf>
    <xf numFmtId="0" fontId="12" fillId="0" borderId="7" xfId="0" applyFont="1" applyBorder="1" applyAlignment="1">
      <alignment horizontal="center" vertical="center" wrapText="1"/>
    </xf>
    <xf numFmtId="0" fontId="19" fillId="4" borderId="0" xfId="1" applyFont="1" applyFill="1"/>
    <xf numFmtId="0" fontId="20" fillId="4" borderId="0" xfId="1" applyFont="1" applyFill="1"/>
    <xf numFmtId="0" fontId="18" fillId="0" borderId="0" xfId="1"/>
    <xf numFmtId="0" fontId="21" fillId="0" borderId="0" xfId="1" applyFont="1" applyFill="1"/>
    <xf numFmtId="0" fontId="21" fillId="0" borderId="0" xfId="1" applyFont="1"/>
    <xf numFmtId="0" fontId="18" fillId="0" borderId="0" xfId="1" applyBorder="1"/>
    <xf numFmtId="0" fontId="22" fillId="5" borderId="15" xfId="1" applyFont="1" applyFill="1" applyBorder="1" applyAlignment="1">
      <alignment horizontal="center"/>
    </xf>
    <xf numFmtId="0" fontId="23" fillId="5" borderId="15" xfId="1" applyFont="1" applyFill="1" applyBorder="1"/>
    <xf numFmtId="0" fontId="24" fillId="0" borderId="15" xfId="1" applyFont="1" applyBorder="1"/>
    <xf numFmtId="0" fontId="23" fillId="5" borderId="16" xfId="1" applyFont="1" applyFill="1" applyBorder="1"/>
    <xf numFmtId="49" fontId="25" fillId="0" borderId="15" xfId="1" applyNumberFormat="1" applyFont="1" applyBorder="1"/>
    <xf numFmtId="0" fontId="25" fillId="0" borderId="17" xfId="1" applyFont="1" applyBorder="1" applyAlignment="1"/>
    <xf numFmtId="0" fontId="25" fillId="0" borderId="18" xfId="1" applyFont="1" applyBorder="1" applyAlignment="1"/>
    <xf numFmtId="0" fontId="25" fillId="0" borderId="19" xfId="1" applyFont="1" applyBorder="1" applyAlignment="1"/>
    <xf numFmtId="0" fontId="26" fillId="0" borderId="0" xfId="1" applyFont="1" applyBorder="1"/>
    <xf numFmtId="0" fontId="18" fillId="0" borderId="17" xfId="1" applyFont="1" applyBorder="1" applyAlignment="1"/>
    <xf numFmtId="0" fontId="18" fillId="0" borderId="19" xfId="1" applyBorder="1" applyAlignment="1"/>
    <xf numFmtId="0" fontId="23" fillId="5" borderId="20" xfId="1" applyFont="1" applyFill="1" applyBorder="1"/>
    <xf numFmtId="0" fontId="27" fillId="0" borderId="0" xfId="1" applyFont="1" applyFill="1" applyBorder="1"/>
    <xf numFmtId="0" fontId="18" fillId="0" borderId="0" xfId="1" applyFill="1" applyBorder="1" applyAlignment="1"/>
    <xf numFmtId="0" fontId="18" fillId="0" borderId="0" xfId="1" applyFill="1" applyBorder="1"/>
    <xf numFmtId="0" fontId="18" fillId="0" borderId="0" xfId="1" applyFill="1"/>
    <xf numFmtId="0" fontId="23" fillId="5" borderId="21" xfId="1" applyFont="1" applyFill="1" applyBorder="1" applyAlignment="1">
      <alignment horizontal="center"/>
    </xf>
    <xf numFmtId="0" fontId="23" fillId="0" borderId="21" xfId="1" applyFont="1" applyBorder="1" applyAlignment="1">
      <alignment horizontal="center"/>
    </xf>
    <xf numFmtId="0" fontId="28" fillId="0" borderId="22" xfId="1" applyFont="1" applyBorder="1"/>
    <xf numFmtId="0" fontId="22" fillId="0" borderId="23" xfId="1" applyFont="1" applyBorder="1"/>
    <xf numFmtId="0" fontId="28" fillId="0" borderId="24" xfId="1" applyFont="1" applyBorder="1"/>
    <xf numFmtId="0" fontId="28" fillId="0" borderId="25" xfId="1" applyFont="1" applyBorder="1"/>
    <xf numFmtId="0" fontId="23" fillId="0" borderId="23" xfId="1" applyFont="1" applyBorder="1"/>
    <xf numFmtId="0" fontId="24" fillId="0" borderId="0" xfId="1" applyFont="1"/>
    <xf numFmtId="0" fontId="23" fillId="0" borderId="22" xfId="1" applyFont="1" applyBorder="1" applyAlignment="1">
      <alignment horizontal="center" wrapText="1"/>
    </xf>
    <xf numFmtId="0" fontId="28" fillId="0" borderId="22" xfId="1" applyFont="1" applyBorder="1" applyAlignment="1">
      <alignment horizontal="center" vertical="center" wrapText="1"/>
    </xf>
    <xf numFmtId="0" fontId="28" fillId="0" borderId="22" xfId="1" applyFont="1" applyBorder="1" applyAlignment="1">
      <alignment horizontal="center" vertical="center"/>
    </xf>
    <xf numFmtId="0" fontId="28" fillId="0" borderId="0" xfId="1" applyFont="1"/>
    <xf numFmtId="0" fontId="29" fillId="0" borderId="0" xfId="1" applyFont="1"/>
    <xf numFmtId="0" fontId="30" fillId="0" borderId="22" xfId="1" applyFont="1" applyBorder="1" applyAlignment="1">
      <alignment horizontal="left" vertical="center" wrapText="1"/>
    </xf>
    <xf numFmtId="164" fontId="28" fillId="0" borderId="22" xfId="1" applyNumberFormat="1" applyFont="1" applyBorder="1"/>
    <xf numFmtId="0" fontId="28" fillId="0" borderId="22" xfId="1" applyNumberFormat="1" applyFont="1" applyBorder="1"/>
    <xf numFmtId="164" fontId="28" fillId="0" borderId="24" xfId="1" applyNumberFormat="1" applyFont="1" applyBorder="1"/>
    <xf numFmtId="0" fontId="28" fillId="0" borderId="25" xfId="1" applyNumberFormat="1" applyFont="1" applyBorder="1"/>
    <xf numFmtId="9" fontId="28" fillId="0" borderId="22" xfId="1" applyNumberFormat="1" applyFont="1" applyBorder="1" applyAlignment="1">
      <alignment horizontal="center" vertical="center"/>
    </xf>
    <xf numFmtId="0" fontId="25" fillId="0" borderId="17" xfId="1" applyFont="1" applyBorder="1" applyAlignment="1">
      <alignment horizontal="left"/>
    </xf>
    <xf numFmtId="0" fontId="25" fillId="0" borderId="18" xfId="1" applyFont="1" applyBorder="1" applyAlignment="1">
      <alignment horizontal="left"/>
    </xf>
    <xf numFmtId="0" fontId="25" fillId="0" borderId="19" xfId="1" applyFont="1" applyBorder="1" applyAlignment="1">
      <alignment horizontal="left"/>
    </xf>
    <xf numFmtId="0" fontId="28" fillId="0" borderId="22" xfId="1" applyFont="1" applyBorder="1" applyAlignment="1">
      <alignment wrapText="1"/>
    </xf>
    <xf numFmtId="9" fontId="28" fillId="0" borderId="22" xfId="1" applyNumberFormat="1" applyFont="1" applyBorder="1"/>
    <xf numFmtId="0" fontId="24" fillId="0" borderId="17" xfId="1" applyFont="1" applyBorder="1" applyAlignment="1"/>
    <xf numFmtId="0" fontId="24" fillId="0" borderId="18" xfId="1" applyFont="1" applyBorder="1" applyAlignment="1"/>
    <xf numFmtId="0" fontId="24" fillId="0" borderId="19" xfId="1" applyFont="1" applyBorder="1" applyAlignment="1"/>
    <xf numFmtId="0" fontId="18" fillId="0" borderId="18" xfId="1" applyBorder="1" applyAlignment="1"/>
    <xf numFmtId="0" fontId="22" fillId="5" borderId="17" xfId="1" applyFont="1" applyFill="1" applyBorder="1" applyAlignment="1">
      <alignment horizontal="center"/>
    </xf>
    <xf numFmtId="0" fontId="28" fillId="5" borderId="18" xfId="1" applyFont="1" applyFill="1" applyBorder="1" applyAlignment="1"/>
    <xf numFmtId="0" fontId="28" fillId="5" borderId="19" xfId="1" applyFont="1" applyFill="1" applyBorder="1" applyAlignment="1"/>
    <xf numFmtId="0" fontId="22" fillId="0" borderId="22" xfId="1" applyFont="1" applyBorder="1"/>
    <xf numFmtId="0" fontId="18" fillId="0" borderId="22" xfId="1" applyBorder="1"/>
    <xf numFmtId="0" fontId="22" fillId="0" borderId="26" xfId="1" applyFont="1" applyBorder="1"/>
    <xf numFmtId="0" fontId="28" fillId="0" borderId="27" xfId="1" applyFont="1" applyBorder="1"/>
    <xf numFmtId="0" fontId="28" fillId="0" borderId="28" xfId="1" applyFont="1" applyFill="1" applyBorder="1"/>
    <xf numFmtId="0" fontId="28" fillId="0" borderId="22" xfId="1" applyFont="1" applyBorder="1" applyAlignment="1">
      <alignment vertical="center" wrapText="1"/>
    </xf>
    <xf numFmtId="0" fontId="22" fillId="5" borderId="29" xfId="1" applyFont="1" applyFill="1" applyBorder="1" applyAlignment="1">
      <alignment horizontal="center"/>
    </xf>
    <xf numFmtId="0" fontId="24" fillId="0" borderId="30" xfId="1" applyFont="1" applyBorder="1"/>
    <xf numFmtId="0" fontId="24" fillId="0" borderId="31" xfId="1" applyFont="1" applyBorder="1" applyAlignment="1"/>
    <xf numFmtId="49" fontId="25" fillId="0" borderId="32" xfId="1" applyNumberFormat="1" applyFont="1" applyBorder="1"/>
    <xf numFmtId="0" fontId="25" fillId="0" borderId="33" xfId="1" applyFont="1" applyBorder="1" applyAlignment="1">
      <alignment horizontal="left"/>
    </xf>
    <xf numFmtId="0" fontId="25" fillId="0" borderId="34" xfId="1" applyFont="1" applyBorder="1" applyAlignment="1">
      <alignment horizontal="left"/>
    </xf>
    <xf numFmtId="0" fontId="25" fillId="0" borderId="35" xfId="1" applyFont="1" applyBorder="1" applyAlignment="1">
      <alignment horizontal="left"/>
    </xf>
    <xf numFmtId="4" fontId="28" fillId="0" borderId="22" xfId="1" applyNumberFormat="1" applyFont="1" applyBorder="1"/>
    <xf numFmtId="4" fontId="11" fillId="0" borderId="24" xfId="1" applyNumberFormat="1" applyFont="1" applyBorder="1"/>
    <xf numFmtId="4" fontId="28" fillId="0" borderId="24" xfId="1" applyNumberFormat="1" applyFont="1" applyBorder="1"/>
    <xf numFmtId="4" fontId="28" fillId="0" borderId="25" xfId="1" applyNumberFormat="1" applyFont="1" applyBorder="1"/>
    <xf numFmtId="4" fontId="10" fillId="0" borderId="24" xfId="1" applyNumberFormat="1" applyFont="1" applyBorder="1"/>
    <xf numFmtId="4" fontId="11" fillId="0" borderId="27" xfId="1" applyNumberFormat="1" applyFont="1" applyBorder="1"/>
    <xf numFmtId="0" fontId="10" fillId="0" borderId="6" xfId="0" applyFont="1" applyFill="1" applyBorder="1" applyAlignment="1">
      <alignment horizontal="center"/>
    </xf>
    <xf numFmtId="0" fontId="12" fillId="0" borderId="6" xfId="0" applyFont="1" applyBorder="1" applyAlignment="1">
      <alignment horizontal="center"/>
    </xf>
    <xf numFmtId="0" fontId="12" fillId="0" borderId="6" xfId="0" applyFont="1" applyBorder="1" applyAlignment="1">
      <alignment horizontal="left"/>
    </xf>
    <xf numFmtId="0" fontId="25" fillId="0" borderId="17" xfId="1" applyFont="1" applyBorder="1" applyAlignment="1">
      <alignment horizontal="left" wrapText="1"/>
    </xf>
    <xf numFmtId="0" fontId="25" fillId="0" borderId="18" xfId="1" applyFont="1" applyBorder="1" applyAlignment="1">
      <alignment horizontal="left" wrapText="1"/>
    </xf>
    <xf numFmtId="0" fontId="25" fillId="0" borderId="19" xfId="1" applyFont="1" applyBorder="1" applyAlignment="1">
      <alignment horizontal="left" wrapText="1"/>
    </xf>
    <xf numFmtId="0" fontId="23" fillId="0" borderId="21" xfId="1" applyFont="1" applyFill="1" applyBorder="1" applyAlignment="1">
      <alignment horizontal="center"/>
    </xf>
    <xf numFmtId="0" fontId="28" fillId="0" borderId="22" xfId="1" applyFont="1" applyFill="1" applyBorder="1"/>
    <xf numFmtId="0" fontId="12" fillId="0" borderId="21" xfId="1" applyFont="1" applyBorder="1" applyAlignment="1">
      <alignment horizontal="center"/>
    </xf>
    <xf numFmtId="0" fontId="12" fillId="0" borderId="21" xfId="1" applyFont="1" applyBorder="1" applyAlignment="1"/>
    <xf numFmtId="0" fontId="13" fillId="0" borderId="22" xfId="1" applyFont="1" applyBorder="1" applyAlignment="1"/>
    <xf numFmtId="0" fontId="12" fillId="0" borderId="22" xfId="1" applyFont="1" applyBorder="1" applyAlignment="1">
      <alignment horizontal="center"/>
    </xf>
    <xf numFmtId="2" fontId="28" fillId="0" borderId="24" xfId="1" applyNumberFormat="1" applyFont="1" applyBorder="1"/>
    <xf numFmtId="2" fontId="28" fillId="0" borderId="25" xfId="1" applyNumberFormat="1" applyFont="1" applyBorder="1"/>
    <xf numFmtId="4" fontId="12" fillId="0" borderId="21" xfId="1" applyNumberFormat="1" applyFont="1" applyBorder="1" applyAlignment="1"/>
    <xf numFmtId="4" fontId="12" fillId="0" borderId="22" xfId="1" applyNumberFormat="1" applyFont="1" applyBorder="1" applyAlignment="1"/>
    <xf numFmtId="4" fontId="28" fillId="0" borderId="27" xfId="1" applyNumberFormat="1" applyFont="1" applyBorder="1"/>
    <xf numFmtId="4" fontId="28" fillId="0" borderId="36" xfId="1" applyNumberFormat="1" applyFont="1" applyBorder="1"/>
    <xf numFmtId="0" fontId="22" fillId="0" borderId="37" xfId="1" applyFont="1" applyBorder="1"/>
    <xf numFmtId="0" fontId="28" fillId="0" borderId="38" xfId="1" applyFont="1" applyBorder="1"/>
    <xf numFmtId="4" fontId="28" fillId="0" borderId="38" xfId="1" applyNumberFormat="1" applyFont="1" applyBorder="1"/>
    <xf numFmtId="4" fontId="28" fillId="0" borderId="39" xfId="1" applyNumberFormat="1" applyFont="1" applyBorder="1"/>
    <xf numFmtId="0" fontId="23" fillId="0" borderId="40" xfId="1" applyFont="1" applyBorder="1"/>
    <xf numFmtId="0" fontId="28" fillId="0" borderId="41" xfId="1" applyFont="1" applyBorder="1"/>
    <xf numFmtId="4" fontId="10" fillId="0" borderId="41" xfId="1" applyNumberFormat="1" applyFont="1" applyBorder="1"/>
    <xf numFmtId="4" fontId="10" fillId="0" borderId="42" xfId="1" applyNumberFormat="1" applyFont="1" applyBorder="1"/>
    <xf numFmtId="0" fontId="28" fillId="0" borderId="36" xfId="1" applyFont="1" applyBorder="1"/>
    <xf numFmtId="1" fontId="28" fillId="0" borderId="22" xfId="1" applyNumberFormat="1" applyFont="1" applyBorder="1" applyAlignment="1">
      <alignment horizontal="center" vertical="center"/>
    </xf>
    <xf numFmtId="0" fontId="22" fillId="5" borderId="19" xfId="1" applyFont="1" applyFill="1" applyBorder="1" applyAlignment="1">
      <alignment horizontal="center"/>
    </xf>
    <xf numFmtId="0" fontId="28" fillId="0" borderId="22" xfId="1" applyFont="1" applyBorder="1" applyAlignment="1"/>
    <xf numFmtId="4" fontId="11" fillId="0" borderId="25" xfId="1" applyNumberFormat="1" applyFont="1" applyBorder="1"/>
    <xf numFmtId="4" fontId="10" fillId="0" borderId="27" xfId="1" applyNumberFormat="1" applyFont="1" applyBorder="1"/>
    <xf numFmtId="4" fontId="10" fillId="0" borderId="36" xfId="1" applyNumberFormat="1" applyFont="1" applyBorder="1"/>
    <xf numFmtId="0" fontId="28" fillId="0" borderId="7" xfId="1" applyFont="1" applyBorder="1" applyAlignment="1">
      <alignment horizontal="center" vertical="center" wrapText="1"/>
    </xf>
    <xf numFmtId="0" fontId="28" fillId="0" borderId="7" xfId="1" applyFont="1" applyBorder="1" applyAlignment="1">
      <alignment vertical="center" wrapText="1"/>
    </xf>
    <xf numFmtId="0" fontId="28" fillId="0" borderId="7" xfId="1" applyFont="1" applyBorder="1" applyAlignment="1">
      <alignment horizontal="center" vertical="center"/>
    </xf>
    <xf numFmtId="0" fontId="23" fillId="0" borderId="22" xfId="1" applyFont="1" applyBorder="1" applyAlignment="1">
      <alignment horizontal="center" vertical="center"/>
    </xf>
    <xf numFmtId="0" fontId="23" fillId="0" borderId="21" xfId="1" applyFont="1" applyBorder="1" applyAlignment="1">
      <alignment horizontal="center" vertical="center"/>
    </xf>
    <xf numFmtId="0" fontId="10" fillId="0" borderId="7" xfId="0" applyFont="1" applyBorder="1" applyAlignment="1">
      <alignment horizontal="center" vertical="center"/>
    </xf>
    <xf numFmtId="0" fontId="10" fillId="0" borderId="7" xfId="0" applyFont="1" applyBorder="1" applyAlignment="1">
      <alignment horizontal="center" vertical="center" wrapText="1"/>
    </xf>
    <xf numFmtId="0" fontId="28" fillId="0" borderId="21" xfId="1" applyFont="1" applyBorder="1"/>
    <xf numFmtId="0" fontId="18" fillId="0" borderId="21" xfId="1" applyBorder="1"/>
    <xf numFmtId="4" fontId="18" fillId="0" borderId="21" xfId="1" applyNumberFormat="1" applyBorder="1"/>
    <xf numFmtId="4" fontId="28" fillId="0" borderId="21" xfId="1" applyNumberFormat="1" applyFont="1" applyBorder="1"/>
    <xf numFmtId="0" fontId="22" fillId="0" borderId="43" xfId="1" applyFont="1" applyBorder="1"/>
    <xf numFmtId="0" fontId="28" fillId="0" borderId="44" xfId="1" applyFont="1" applyBorder="1"/>
    <xf numFmtId="4" fontId="11" fillId="0" borderId="44" xfId="1" applyNumberFormat="1" applyFont="1" applyBorder="1"/>
    <xf numFmtId="4" fontId="11" fillId="0" borderId="45" xfId="1" applyNumberFormat="1" applyFont="1" applyBorder="1"/>
    <xf numFmtId="0" fontId="22" fillId="0" borderId="46" xfId="1" applyFont="1" applyBorder="1"/>
    <xf numFmtId="0" fontId="23" fillId="0" borderId="47" xfId="1" applyFont="1" applyBorder="1"/>
    <xf numFmtId="0" fontId="28" fillId="0" borderId="48" xfId="1" applyFont="1" applyBorder="1"/>
    <xf numFmtId="4" fontId="10" fillId="0" borderId="49" xfId="1" applyNumberFormat="1" applyFont="1" applyBorder="1"/>
    <xf numFmtId="4" fontId="10" fillId="0" borderId="50" xfId="1" applyNumberFormat="1" applyFont="1" applyBorder="1"/>
    <xf numFmtId="0" fontId="28" fillId="0" borderId="7" xfId="1" applyFont="1" applyBorder="1" applyAlignment="1">
      <alignment wrapText="1"/>
    </xf>
    <xf numFmtId="0" fontId="28" fillId="0" borderId="0" xfId="1" applyFont="1" applyBorder="1" applyAlignment="1">
      <alignment wrapText="1"/>
    </xf>
    <xf numFmtId="165" fontId="28" fillId="0" borderId="0" xfId="1" applyNumberFormat="1" applyFont="1" applyBorder="1"/>
    <xf numFmtId="0" fontId="31" fillId="0" borderId="0" xfId="1" applyFont="1"/>
    <xf numFmtId="2" fontId="28" fillId="0" borderId="22" xfId="1" applyNumberFormat="1" applyFont="1" applyBorder="1"/>
    <xf numFmtId="2" fontId="11" fillId="0" borderId="24" xfId="1" applyNumberFormat="1" applyFont="1" applyBorder="1"/>
    <xf numFmtId="2" fontId="10" fillId="0" borderId="24" xfId="1" applyNumberFormat="1" applyFont="1" applyBorder="1"/>
    <xf numFmtId="0" fontId="28" fillId="0" borderId="22" xfId="1" applyFont="1" applyBorder="1" applyAlignment="1">
      <alignment horizontal="center"/>
    </xf>
    <xf numFmtId="0" fontId="28" fillId="0" borderId="22" xfId="1" applyFont="1" applyBorder="1" applyAlignment="1">
      <alignment horizontal="left"/>
    </xf>
    <xf numFmtId="2" fontId="18" fillId="0" borderId="19" xfId="1" applyNumberFormat="1" applyBorder="1" applyAlignment="1"/>
    <xf numFmtId="0" fontId="28" fillId="0" borderId="21" xfId="1" applyFont="1" applyBorder="1" applyAlignment="1">
      <alignment horizontal="center"/>
    </xf>
    <xf numFmtId="0" fontId="12" fillId="0" borderId="21" xfId="1" applyFont="1" applyBorder="1" applyAlignment="1">
      <alignment horizontal="left"/>
    </xf>
    <xf numFmtId="4" fontId="12" fillId="0" borderId="21" xfId="1" applyNumberFormat="1" applyFont="1" applyBorder="1" applyAlignment="1">
      <alignment horizontal="right"/>
    </xf>
    <xf numFmtId="0" fontId="12" fillId="0" borderId="22" xfId="1" applyFont="1" applyBorder="1" applyAlignment="1">
      <alignment horizontal="left"/>
    </xf>
    <xf numFmtId="4" fontId="12" fillId="0" borderId="22" xfId="1" applyNumberFormat="1" applyFont="1" applyBorder="1" applyAlignment="1">
      <alignment horizontal="right"/>
    </xf>
    <xf numFmtId="0" fontId="12" fillId="0" borderId="7" xfId="1" applyFont="1" applyBorder="1" applyAlignment="1">
      <alignment horizontal="center" vertical="center" wrapText="1"/>
    </xf>
    <xf numFmtId="0" fontId="12" fillId="0" borderId="7" xfId="1" applyFont="1" applyBorder="1" applyAlignment="1">
      <alignment horizontal="center" vertical="center"/>
    </xf>
    <xf numFmtId="0" fontId="12" fillId="0" borderId="7" xfId="0" applyFont="1" applyBorder="1" applyAlignment="1">
      <alignment wrapText="1"/>
    </xf>
    <xf numFmtId="9" fontId="12" fillId="0" borderId="7" xfId="2" applyFont="1" applyBorder="1" applyAlignment="1">
      <alignment horizontal="center" vertical="center"/>
    </xf>
    <xf numFmtId="0" fontId="12" fillId="0" borderId="51" xfId="0" applyFont="1" applyBorder="1" applyAlignment="1">
      <alignment horizontal="center" vertical="center"/>
    </xf>
    <xf numFmtId="49" fontId="12" fillId="0" borderId="51" xfId="0" applyNumberFormat="1" applyFont="1" applyBorder="1" applyAlignment="1">
      <alignment horizontal="center" vertical="center"/>
    </xf>
    <xf numFmtId="1" fontId="12" fillId="0" borderId="7" xfId="0" applyNumberFormat="1" applyFont="1" applyBorder="1" applyAlignment="1">
      <alignment horizontal="center" vertical="center" wrapText="1"/>
    </xf>
    <xf numFmtId="0" fontId="12" fillId="0" borderId="7" xfId="0" applyFont="1" applyBorder="1" applyAlignment="1">
      <alignment horizontal="left" vertical="center" wrapText="1"/>
    </xf>
    <xf numFmtId="49" fontId="12" fillId="0" borderId="7" xfId="0" applyNumberFormat="1" applyFont="1" applyBorder="1" applyAlignment="1">
      <alignment horizontal="center" vertical="center" wrapText="1"/>
    </xf>
    <xf numFmtId="9" fontId="12" fillId="0" borderId="7" xfId="2" applyFont="1" applyBorder="1" applyAlignment="1">
      <alignment horizontal="center" vertical="center" wrapText="1"/>
    </xf>
    <xf numFmtId="1" fontId="12" fillId="0" borderId="7" xfId="2" applyNumberFormat="1" applyFont="1" applyBorder="1" applyAlignment="1">
      <alignment horizontal="center" vertical="center" wrapText="1"/>
    </xf>
    <xf numFmtId="0" fontId="12" fillId="0" borderId="7" xfId="0" applyFont="1" applyBorder="1" applyAlignment="1">
      <alignment vertical="top" wrapText="1"/>
    </xf>
    <xf numFmtId="0" fontId="12" fillId="0" borderId="0" xfId="0" applyFont="1" applyBorder="1" applyAlignment="1">
      <alignment vertical="top" wrapText="1"/>
    </xf>
    <xf numFmtId="0" fontId="12" fillId="0" borderId="0" xfId="0" applyFont="1" applyBorder="1" applyAlignment="1">
      <alignment horizontal="center" vertical="center"/>
    </xf>
    <xf numFmtId="1" fontId="12" fillId="0" borderId="0" xfId="0" applyNumberFormat="1" applyFont="1" applyBorder="1" applyAlignment="1">
      <alignment horizontal="center" vertical="center"/>
    </xf>
    <xf numFmtId="0" fontId="23" fillId="0" borderId="7" xfId="1" applyFont="1" applyBorder="1" applyAlignment="1">
      <alignment horizontal="center" vertical="center"/>
    </xf>
    <xf numFmtId="0" fontId="23" fillId="0" borderId="7" xfId="1" applyFont="1" applyBorder="1" applyAlignment="1">
      <alignment horizontal="center" wrapText="1"/>
    </xf>
    <xf numFmtId="0" fontId="11" fillId="0" borderId="0" xfId="0" applyFont="1" applyFill="1" applyBorder="1" applyAlignment="1">
      <alignment horizontal="center"/>
    </xf>
    <xf numFmtId="0" fontId="11" fillId="0" borderId="0" xfId="0" applyFont="1" applyFill="1" applyBorder="1" applyAlignment="1"/>
    <xf numFmtId="0" fontId="11" fillId="3" borderId="2" xfId="0" applyFont="1" applyFill="1" applyBorder="1" applyAlignment="1"/>
    <xf numFmtId="0" fontId="10" fillId="0" borderId="0" xfId="0" applyFont="1" applyFill="1" applyBorder="1"/>
    <xf numFmtId="16" fontId="14" fillId="0" borderId="2" xfId="0" applyNumberFormat="1" applyFont="1" applyBorder="1" applyAlignment="1"/>
    <xf numFmtId="0" fontId="5" fillId="0" borderId="0" xfId="0" applyFont="1" applyFill="1" applyBorder="1"/>
    <xf numFmtId="0" fontId="0" fillId="0" borderId="0" xfId="0" applyBorder="1" applyAlignment="1"/>
    <xf numFmtId="0" fontId="12" fillId="0" borderId="0" xfId="0" applyFont="1" applyFill="1" applyBorder="1" applyAlignment="1"/>
    <xf numFmtId="0" fontId="33" fillId="3" borderId="5" xfId="0" applyFont="1" applyFill="1" applyBorder="1"/>
    <xf numFmtId="0" fontId="33" fillId="3" borderId="3" xfId="0" applyFont="1" applyFill="1" applyBorder="1"/>
    <xf numFmtId="0" fontId="33" fillId="3" borderId="4" xfId="0" applyFont="1" applyFill="1" applyBorder="1"/>
    <xf numFmtId="0" fontId="8" fillId="2" borderId="0" xfId="0" applyFont="1" applyFill="1" applyAlignment="1">
      <alignment horizontal="center"/>
    </xf>
    <xf numFmtId="0" fontId="11" fillId="6" borderId="8" xfId="0" applyFont="1" applyFill="1" applyBorder="1"/>
    <xf numFmtId="0" fontId="12" fillId="6" borderId="9" xfId="0" applyFont="1" applyFill="1" applyBorder="1"/>
    <xf numFmtId="4" fontId="12" fillId="6" borderId="9" xfId="0" applyNumberFormat="1" applyFont="1" applyFill="1" applyBorder="1"/>
    <xf numFmtId="4" fontId="12" fillId="0" borderId="6" xfId="0" applyNumberFormat="1" applyFont="1" applyBorder="1"/>
    <xf numFmtId="0" fontId="12" fillId="0" borderId="6" xfId="0" applyFont="1" applyBorder="1"/>
    <xf numFmtId="0" fontId="12" fillId="6" borderId="10" xfId="0" applyFont="1" applyFill="1" applyBorder="1"/>
    <xf numFmtId="0" fontId="12" fillId="0" borderId="51" xfId="0" applyFont="1" applyBorder="1"/>
    <xf numFmtId="0" fontId="10" fillId="6" borderId="8" xfId="0" applyFont="1" applyFill="1" applyBorder="1"/>
    <xf numFmtId="4" fontId="12" fillId="6" borderId="10" xfId="0" applyNumberFormat="1" applyFont="1" applyFill="1" applyBorder="1"/>
    <xf numFmtId="0" fontId="8" fillId="0" borderId="0" xfId="0" applyFont="1" applyFill="1" applyAlignment="1">
      <alignment horizontal="center"/>
    </xf>
    <xf numFmtId="0" fontId="7" fillId="0" borderId="2" xfId="0" applyFont="1" applyBorder="1" applyAlignment="1">
      <alignment horizontal="left" vertical="center" wrapText="1"/>
    </xf>
    <xf numFmtId="9" fontId="12" fillId="0" borderId="7" xfId="0" applyNumberFormat="1" applyFont="1" applyBorder="1" applyAlignment="1">
      <alignment horizontal="center" vertical="center"/>
    </xf>
    <xf numFmtId="0" fontId="18" fillId="0" borderId="52" xfId="1" applyFont="1" applyBorder="1" applyAlignment="1"/>
    <xf numFmtId="0" fontId="18" fillId="0" borderId="53" xfId="1" applyBorder="1" applyAlignment="1"/>
    <xf numFmtId="0" fontId="18" fillId="0" borderId="54" xfId="1" applyBorder="1" applyAlignment="1"/>
    <xf numFmtId="0" fontId="32" fillId="0" borderId="22" xfId="1" applyFont="1" applyBorder="1" applyAlignment="1">
      <alignment horizontal="left" vertical="center" wrapText="1"/>
    </xf>
    <xf numFmtId="0" fontId="11" fillId="0" borderId="51" xfId="0" applyFont="1" applyBorder="1"/>
    <xf numFmtId="0" fontId="11" fillId="0" borderId="6" xfId="0" applyFont="1" applyBorder="1"/>
    <xf numFmtId="0" fontId="12" fillId="0" borderId="9" xfId="0" applyFont="1" applyBorder="1" applyAlignment="1">
      <alignment horizontal="center"/>
    </xf>
    <xf numFmtId="4" fontId="12" fillId="0" borderId="9" xfId="0" applyNumberFormat="1" applyFont="1" applyBorder="1"/>
    <xf numFmtId="4" fontId="12" fillId="0" borderId="10" xfId="0" applyNumberFormat="1" applyFont="1" applyBorder="1"/>
    <xf numFmtId="4" fontId="12" fillId="0" borderId="51" xfId="0" applyNumberFormat="1" applyFont="1" applyBorder="1"/>
    <xf numFmtId="0" fontId="7" fillId="0" borderId="7" xfId="0" applyFont="1" applyBorder="1" applyAlignment="1">
      <alignment horizontal="center" vertical="center" wrapText="1"/>
    </xf>
    <xf numFmtId="0" fontId="19" fillId="0" borderId="0" xfId="1" applyFont="1" applyFill="1"/>
    <xf numFmtId="0" fontId="20" fillId="0" borderId="0" xfId="1" applyFont="1" applyFill="1"/>
    <xf numFmtId="49" fontId="12" fillId="0" borderId="7" xfId="0" applyNumberFormat="1" applyFont="1" applyBorder="1" applyAlignment="1">
      <alignment horizontal="center" vertical="center"/>
    </xf>
    <xf numFmtId="0" fontId="22" fillId="0" borderId="7" xfId="1" applyFont="1" applyBorder="1"/>
    <xf numFmtId="0" fontId="28" fillId="0" borderId="7" xfId="1" applyFont="1" applyBorder="1"/>
    <xf numFmtId="4" fontId="28" fillId="0" borderId="7" xfId="1" applyNumberFormat="1" applyFont="1" applyBorder="1"/>
    <xf numFmtId="0" fontId="22" fillId="0" borderId="6" xfId="1" applyFont="1" applyBorder="1"/>
    <xf numFmtId="0" fontId="28" fillId="0" borderId="6" xfId="1" applyFont="1" applyBorder="1"/>
    <xf numFmtId="4" fontId="28" fillId="0" borderId="6" xfId="1" applyNumberFormat="1" applyFont="1" applyBorder="1"/>
    <xf numFmtId="0" fontId="23" fillId="0" borderId="26" xfId="1" applyFont="1" applyBorder="1"/>
    <xf numFmtId="0" fontId="22" fillId="0" borderId="40" xfId="1" applyFont="1" applyBorder="1"/>
    <xf numFmtId="0" fontId="22" fillId="0" borderId="51" xfId="1" applyFont="1" applyBorder="1"/>
    <xf numFmtId="0" fontId="28" fillId="0" borderId="51" xfId="1" applyFont="1" applyBorder="1"/>
    <xf numFmtId="4" fontId="28" fillId="0" borderId="51" xfId="1" applyNumberFormat="1" applyFont="1" applyBorder="1"/>
    <xf numFmtId="4" fontId="11" fillId="0" borderId="41" xfId="1" applyNumberFormat="1" applyFont="1" applyBorder="1"/>
    <xf numFmtId="4" fontId="11" fillId="0" borderId="42" xfId="1" applyNumberFormat="1" applyFont="1" applyBorder="1"/>
    <xf numFmtId="0" fontId="23" fillId="0" borderId="55" xfId="1" applyFont="1" applyBorder="1" applyAlignment="1">
      <alignment horizontal="center"/>
    </xf>
    <xf numFmtId="0" fontId="23" fillId="0" borderId="7" xfId="1" applyFont="1" applyBorder="1" applyAlignment="1">
      <alignment horizontal="center"/>
    </xf>
    <xf numFmtId="0" fontId="3" fillId="0" borderId="0" xfId="0" applyFont="1" applyFill="1" applyBorder="1"/>
    <xf numFmtId="0" fontId="2" fillId="0" borderId="3" xfId="0" applyFont="1" applyBorder="1" applyAlignment="1"/>
    <xf numFmtId="4" fontId="12" fillId="0" borderId="9" xfId="0" applyNumberFormat="1" applyFont="1" applyFill="1" applyBorder="1"/>
    <xf numFmtId="0" fontId="10" fillId="0" borderId="7" xfId="0" applyFont="1" applyBorder="1" applyAlignment="1">
      <alignment vertical="center" wrapText="1"/>
    </xf>
    <xf numFmtId="4" fontId="10" fillId="6" borderId="9" xfId="0" applyNumberFormat="1" applyFont="1" applyFill="1" applyBorder="1"/>
    <xf numFmtId="0" fontId="17" fillId="0" borderId="6" xfId="0" applyFont="1" applyBorder="1"/>
    <xf numFmtId="49" fontId="0" fillId="0" borderId="3" xfId="0" applyNumberFormat="1" applyBorder="1"/>
    <xf numFmtId="0" fontId="10" fillId="3" borderId="4" xfId="0" applyFont="1" applyFill="1" applyBorder="1" applyAlignment="1">
      <alignment wrapText="1"/>
    </xf>
    <xf numFmtId="49" fontId="0" fillId="0" borderId="56" xfId="0" applyNumberFormat="1" applyBorder="1"/>
    <xf numFmtId="0" fontId="0" fillId="2" borderId="0" xfId="0" applyFill="1"/>
    <xf numFmtId="0" fontId="10" fillId="3" borderId="3" xfId="0" applyFont="1" applyFill="1" applyBorder="1" applyAlignment="1">
      <alignment wrapText="1"/>
    </xf>
    <xf numFmtId="0" fontId="5" fillId="0" borderId="0" xfId="0" applyFont="1" applyBorder="1" applyAlignment="1">
      <alignment wrapText="1"/>
    </xf>
    <xf numFmtId="0" fontId="10" fillId="3" borderId="5" xfId="0" applyFont="1" applyFill="1" applyBorder="1" applyAlignment="1">
      <alignment wrapText="1"/>
    </xf>
    <xf numFmtId="0" fontId="4" fillId="0" borderId="0" xfId="0" applyFont="1" applyFill="1" applyBorder="1" applyAlignment="1">
      <alignment wrapText="1"/>
    </xf>
    <xf numFmtId="0" fontId="45" fillId="7" borderId="0" xfId="0" applyFont="1" applyFill="1"/>
    <xf numFmtId="0" fontId="46" fillId="7" borderId="0" xfId="0" applyFont="1" applyFill="1"/>
    <xf numFmtId="0" fontId="47" fillId="0" borderId="0" xfId="0" applyFont="1" applyFill="1"/>
    <xf numFmtId="0" fontId="47" fillId="0" borderId="0" xfId="0" applyFont="1"/>
    <xf numFmtId="0" fontId="48" fillId="8" borderId="150" xfId="0" applyFont="1" applyFill="1" applyBorder="1" applyAlignment="1">
      <alignment horizontal="center"/>
    </xf>
    <xf numFmtId="0" fontId="49" fillId="8" borderId="150" xfId="0" applyFont="1" applyFill="1" applyBorder="1"/>
    <xf numFmtId="0" fontId="50" fillId="0" borderId="150" xfId="0" applyFont="1" applyBorder="1"/>
    <xf numFmtId="0" fontId="49" fillId="8" borderId="151" xfId="0" applyFont="1" applyFill="1" applyBorder="1"/>
    <xf numFmtId="49" fontId="51" fillId="0" borderId="150" xfId="0" applyNumberFormat="1" applyFont="1" applyBorder="1"/>
    <xf numFmtId="0" fontId="51" fillId="0" borderId="152" xfId="0" applyFont="1" applyBorder="1" applyAlignment="1">
      <alignment horizontal="left"/>
    </xf>
    <xf numFmtId="0" fontId="51" fillId="0" borderId="153" xfId="0" applyFont="1" applyBorder="1" applyAlignment="1">
      <alignment horizontal="left"/>
    </xf>
    <xf numFmtId="0" fontId="51" fillId="0" borderId="154" xfId="0" applyFont="1" applyBorder="1" applyAlignment="1">
      <alignment horizontal="left"/>
    </xf>
    <xf numFmtId="0" fontId="52" fillId="0" borderId="0" xfId="0" applyFont="1"/>
    <xf numFmtId="0" fontId="49" fillId="8" borderId="155" xfId="0" applyFont="1" applyFill="1" applyBorder="1"/>
    <xf numFmtId="0" fontId="53" fillId="0" borderId="0" xfId="0" applyFont="1" applyFill="1"/>
    <xf numFmtId="0" fontId="52" fillId="0" borderId="0" xfId="0" applyFont="1" applyFill="1" applyAlignment="1"/>
    <xf numFmtId="0" fontId="52" fillId="0" borderId="0" xfId="0" applyFont="1" applyFill="1"/>
    <xf numFmtId="0" fontId="49" fillId="8" borderId="155" xfId="0" applyFont="1" applyFill="1" applyBorder="1" applyAlignment="1">
      <alignment horizontal="center"/>
    </xf>
    <xf numFmtId="0" fontId="49" fillId="0" borderId="155" xfId="0" applyFont="1" applyBorder="1" applyAlignment="1">
      <alignment horizontal="center"/>
    </xf>
    <xf numFmtId="0" fontId="54" fillId="0" borderId="152" xfId="0" applyFont="1" applyBorder="1"/>
    <xf numFmtId="0" fontId="54" fillId="0" borderId="7" xfId="0" applyFont="1" applyBorder="1"/>
    <xf numFmtId="4" fontId="54" fillId="0" borderId="7" xfId="0" applyNumberFormat="1" applyFont="1" applyBorder="1" applyAlignment="1">
      <alignment horizontal="right"/>
    </xf>
    <xf numFmtId="0" fontId="54" fillId="0" borderId="156" xfId="0" applyFont="1" applyBorder="1"/>
    <xf numFmtId="0" fontId="54" fillId="0" borderId="0" xfId="0" applyFont="1" applyBorder="1"/>
    <xf numFmtId="0" fontId="48" fillId="0" borderId="150" xfId="0" applyFont="1" applyBorder="1"/>
    <xf numFmtId="0" fontId="54" fillId="0" borderId="151" xfId="0" applyFont="1" applyBorder="1"/>
    <xf numFmtId="0" fontId="54" fillId="0" borderId="150" xfId="0" applyFont="1" applyBorder="1"/>
    <xf numFmtId="4" fontId="54" fillId="0" borderId="150" xfId="0" applyNumberFormat="1" applyFont="1" applyBorder="1" applyAlignment="1">
      <alignment horizontal="right"/>
    </xf>
    <xf numFmtId="0" fontId="49" fillId="0" borderId="150" xfId="0" applyFont="1" applyBorder="1"/>
    <xf numFmtId="0" fontId="50" fillId="0" borderId="0" xfId="0" applyFont="1"/>
    <xf numFmtId="0" fontId="54" fillId="0" borderId="0" xfId="0" applyFont="1"/>
    <xf numFmtId="0" fontId="55" fillId="0" borderId="0" xfId="0" applyFont="1"/>
    <xf numFmtId="0" fontId="56" fillId="0" borderId="150" xfId="0" applyFont="1" applyBorder="1" applyAlignment="1">
      <alignment horizontal="left" vertical="center" wrapText="1"/>
    </xf>
    <xf numFmtId="0" fontId="50" fillId="0" borderId="152" xfId="0" applyFont="1" applyBorder="1" applyAlignment="1"/>
    <xf numFmtId="0" fontId="50" fillId="0" borderId="153" xfId="0" applyFont="1" applyBorder="1" applyAlignment="1"/>
    <xf numFmtId="0" fontId="52" fillId="0" borderId="152" xfId="0" applyFont="1" applyBorder="1" applyAlignment="1"/>
    <xf numFmtId="0" fontId="52" fillId="0" borderId="153" xfId="0" applyFont="1" applyBorder="1" applyAlignment="1"/>
    <xf numFmtId="0" fontId="0" fillId="0" borderId="0" xfId="0" applyFill="1" applyAlignment="1"/>
    <xf numFmtId="0" fontId="54" fillId="0" borderId="7" xfId="0" applyFont="1" applyBorder="1" applyAlignment="1">
      <alignment vertical="center" wrapText="1"/>
    </xf>
    <xf numFmtId="0" fontId="54" fillId="0" borderId="7" xfId="0" applyFont="1" applyBorder="1" applyAlignment="1">
      <alignment horizontal="center" vertical="center"/>
    </xf>
    <xf numFmtId="0" fontId="54" fillId="0" borderId="155" xfId="0" applyFont="1" applyBorder="1"/>
    <xf numFmtId="0" fontId="48" fillId="0" borderId="151" xfId="0" applyFont="1" applyBorder="1"/>
    <xf numFmtId="0" fontId="54" fillId="0" borderId="157" xfId="0" applyFont="1" applyBorder="1"/>
    <xf numFmtId="0" fontId="49" fillId="0" borderId="7" xfId="0" applyFont="1" applyBorder="1" applyAlignment="1">
      <alignment horizontal="center" vertical="center" wrapText="1"/>
    </xf>
    <xf numFmtId="0" fontId="49" fillId="8" borderId="155" xfId="0" applyFont="1" applyFill="1" applyBorder="1" applyAlignment="1">
      <alignment horizontal="center" vertical="center"/>
    </xf>
    <xf numFmtId="0" fontId="49" fillId="0" borderId="155" xfId="0" applyFont="1" applyBorder="1" applyAlignment="1">
      <alignment horizontal="center" vertical="center"/>
    </xf>
    <xf numFmtId="0" fontId="49" fillId="0" borderId="155" xfId="0" applyFont="1" applyBorder="1" applyAlignment="1">
      <alignment horizontal="center" vertical="center" wrapText="1"/>
    </xf>
    <xf numFmtId="10" fontId="12" fillId="0" borderId="7" xfId="0" applyNumberFormat="1" applyFont="1" applyBorder="1" applyAlignment="1">
      <alignment horizontal="center" vertical="center"/>
    </xf>
    <xf numFmtId="0" fontId="10" fillId="3" borderId="7" xfId="0" applyFont="1" applyFill="1" applyBorder="1" applyAlignment="1">
      <alignment horizontal="center"/>
    </xf>
    <xf numFmtId="0" fontId="12" fillId="0" borderId="7" xfId="0" applyFont="1" applyBorder="1" applyAlignment="1">
      <alignment horizontal="left"/>
    </xf>
    <xf numFmtId="1" fontId="12" fillId="0" borderId="7" xfId="2" applyNumberFormat="1" applyFont="1" applyBorder="1" applyAlignment="1">
      <alignment horizontal="center" vertical="center"/>
    </xf>
    <xf numFmtId="0" fontId="0" fillId="0" borderId="7" xfId="0" applyFont="1" applyBorder="1"/>
    <xf numFmtId="0" fontId="12" fillId="0" borderId="6" xfId="0" applyFont="1" applyBorder="1" applyAlignment="1">
      <alignment horizontal="right"/>
    </xf>
    <xf numFmtId="4" fontId="12" fillId="0" borderId="7" xfId="0" applyNumberFormat="1" applyFont="1" applyBorder="1" applyAlignment="1">
      <alignment horizontal="right"/>
    </xf>
    <xf numFmtId="0" fontId="7" fillId="0" borderId="62" xfId="0" applyFont="1" applyBorder="1" applyAlignment="1">
      <alignment horizontal="center" vertical="center" wrapText="1"/>
    </xf>
    <xf numFmtId="0" fontId="22" fillId="0" borderId="21" xfId="1" applyFont="1" applyBorder="1"/>
    <xf numFmtId="0" fontId="22" fillId="0" borderId="63" xfId="1" applyFont="1" applyBorder="1"/>
    <xf numFmtId="0" fontId="28" fillId="0" borderId="64" xfId="1" applyFont="1" applyBorder="1"/>
    <xf numFmtId="0" fontId="22" fillId="0" borderId="65" xfId="1" applyFont="1" applyBorder="1"/>
    <xf numFmtId="0" fontId="23" fillId="0" borderId="66" xfId="1" applyFont="1" applyBorder="1"/>
    <xf numFmtId="0" fontId="28" fillId="0" borderId="67" xfId="1" applyFont="1" applyBorder="1"/>
    <xf numFmtId="4" fontId="10" fillId="0" borderId="68" xfId="1" applyNumberFormat="1" applyFont="1" applyBorder="1"/>
    <xf numFmtId="4" fontId="10" fillId="0" borderId="69" xfId="1" applyNumberFormat="1" applyFont="1" applyBorder="1"/>
    <xf numFmtId="0" fontId="28" fillId="0" borderId="60" xfId="1" applyFont="1" applyBorder="1" applyAlignment="1">
      <alignment wrapText="1"/>
    </xf>
    <xf numFmtId="0" fontId="28" fillId="0" borderId="7" xfId="0" applyFont="1" applyBorder="1" applyAlignment="1">
      <alignment vertical="center" wrapText="1"/>
    </xf>
    <xf numFmtId="0" fontId="28" fillId="0" borderId="7" xfId="0" applyFont="1" applyBorder="1" applyAlignment="1">
      <alignment horizontal="center" vertical="center" wrapText="1"/>
    </xf>
    <xf numFmtId="4" fontId="11" fillId="0" borderId="14" xfId="0" applyNumberFormat="1" applyFont="1" applyBorder="1"/>
    <xf numFmtId="4" fontId="12" fillId="0" borderId="70" xfId="0" applyNumberFormat="1" applyFont="1" applyBorder="1"/>
    <xf numFmtId="4" fontId="11" fillId="0" borderId="11" xfId="0" applyNumberFormat="1" applyFont="1" applyBorder="1"/>
    <xf numFmtId="0" fontId="12" fillId="0" borderId="0" xfId="0" applyFont="1" applyFill="1" applyBorder="1"/>
    <xf numFmtId="0" fontId="10" fillId="0" borderId="0" xfId="0" applyFont="1" applyFill="1" applyBorder="1" applyAlignment="1">
      <alignment horizontal="center"/>
    </xf>
    <xf numFmtId="4" fontId="10" fillId="0" borderId="0" xfId="0" applyNumberFormat="1" applyFont="1" applyFill="1" applyBorder="1"/>
    <xf numFmtId="0" fontId="34" fillId="0" borderId="0" xfId="0" applyFont="1" applyFill="1" applyBorder="1"/>
    <xf numFmtId="4" fontId="34" fillId="0" borderId="0" xfId="0" applyNumberFormat="1" applyFont="1" applyFill="1" applyBorder="1"/>
    <xf numFmtId="4" fontId="12" fillId="0" borderId="0" xfId="0" applyNumberFormat="1" applyFont="1" applyFill="1" applyBorder="1"/>
    <xf numFmtId="0" fontId="10" fillId="0" borderId="0" xfId="0" applyFont="1" applyFill="1" applyBorder="1" applyAlignment="1">
      <alignment horizontal="center" wrapText="1"/>
    </xf>
    <xf numFmtId="0" fontId="0" fillId="0" borderId="0" xfId="0" applyFill="1" applyBorder="1" applyAlignment="1">
      <alignment wrapText="1"/>
    </xf>
    <xf numFmtId="0" fontId="0" fillId="0" borderId="0" xfId="0" applyFill="1" applyBorder="1" applyAlignment="1">
      <alignment horizontal="center"/>
    </xf>
    <xf numFmtId="0" fontId="12" fillId="0" borderId="0" xfId="0" applyFont="1" applyFill="1" applyBorder="1" applyAlignment="1">
      <alignment vertical="top" wrapText="1"/>
    </xf>
    <xf numFmtId="49" fontId="12" fillId="0" borderId="0" xfId="0" applyNumberFormat="1" applyFont="1" applyFill="1" applyBorder="1" applyAlignment="1">
      <alignment vertical="top"/>
    </xf>
    <xf numFmtId="0" fontId="12" fillId="0" borderId="0" xfId="0" applyFont="1" applyFill="1" applyBorder="1" applyAlignment="1">
      <alignment vertical="center" wrapText="1"/>
    </xf>
    <xf numFmtId="0" fontId="0" fillId="0" borderId="0" xfId="0" applyFill="1" applyBorder="1" applyAlignment="1">
      <alignment vertical="center" wrapText="1"/>
    </xf>
    <xf numFmtId="9" fontId="0" fillId="0" borderId="0" xfId="0" applyNumberFormat="1" applyFill="1" applyBorder="1" applyAlignment="1"/>
    <xf numFmtId="9" fontId="12" fillId="0" borderId="0" xfId="0" applyNumberFormat="1" applyFont="1" applyFill="1" applyBorder="1" applyAlignment="1" applyProtection="1">
      <alignment wrapText="1"/>
      <protection locked="0"/>
    </xf>
    <xf numFmtId="0" fontId="9" fillId="0" borderId="0" xfId="0" applyFont="1" applyFill="1" applyBorder="1"/>
    <xf numFmtId="0" fontId="12" fillId="0" borderId="0" xfId="0" applyFont="1" applyFill="1" applyBorder="1" applyAlignment="1">
      <alignment wrapText="1"/>
    </xf>
    <xf numFmtId="0" fontId="7" fillId="0" borderId="0" xfId="0" applyFont="1" applyFill="1" applyBorder="1" applyAlignment="1">
      <alignment vertical="center" wrapText="1"/>
    </xf>
    <xf numFmtId="0" fontId="12" fillId="0" borderId="7" xfId="0" applyFont="1" applyFill="1" applyBorder="1" applyAlignment="1">
      <alignment horizontal="center" vertical="center" wrapText="1"/>
    </xf>
    <xf numFmtId="0" fontId="39" fillId="0" borderId="2" xfId="0" applyFont="1" applyBorder="1" applyAlignment="1">
      <alignment horizontal="left" vertical="center" wrapText="1"/>
    </xf>
    <xf numFmtId="0" fontId="10" fillId="0" borderId="7" xfId="0" applyFont="1" applyBorder="1" applyAlignment="1">
      <alignment vertical="center"/>
    </xf>
    <xf numFmtId="0" fontId="10" fillId="0" borderId="71" xfId="0" applyFont="1" applyBorder="1"/>
    <xf numFmtId="0" fontId="12" fillId="0" borderId="72" xfId="0" applyFont="1" applyBorder="1"/>
    <xf numFmtId="4" fontId="10" fillId="0" borderId="72" xfId="0" applyNumberFormat="1" applyFont="1" applyBorder="1"/>
    <xf numFmtId="0" fontId="10" fillId="3" borderId="73" xfId="0" applyFont="1" applyFill="1" applyBorder="1" applyAlignment="1">
      <alignment horizontal="center"/>
    </xf>
    <xf numFmtId="0" fontId="10" fillId="0" borderId="74" xfId="0" applyFont="1" applyBorder="1" applyAlignment="1">
      <alignment horizontal="center"/>
    </xf>
    <xf numFmtId="0" fontId="10" fillId="0" borderId="75" xfId="0" applyFont="1" applyBorder="1" applyAlignment="1">
      <alignment horizontal="center"/>
    </xf>
    <xf numFmtId="0" fontId="10" fillId="0" borderId="76" xfId="0" applyFont="1" applyBorder="1"/>
    <xf numFmtId="4" fontId="12" fillId="0" borderId="77" xfId="0" applyNumberFormat="1" applyFont="1" applyBorder="1"/>
    <xf numFmtId="49" fontId="12" fillId="0" borderId="78" xfId="0" applyNumberFormat="1" applyFont="1" applyBorder="1" applyAlignment="1">
      <alignment horizontal="center" vertical="center"/>
    </xf>
    <xf numFmtId="4" fontId="49" fillId="0" borderId="150" xfId="0" applyNumberFormat="1" applyFont="1" applyBorder="1" applyAlignment="1">
      <alignment horizontal="right"/>
    </xf>
    <xf numFmtId="4" fontId="48" fillId="0" borderId="151" xfId="0" applyNumberFormat="1" applyFont="1" applyBorder="1" applyAlignment="1">
      <alignment horizontal="right"/>
    </xf>
    <xf numFmtId="0" fontId="57" fillId="0" borderId="150" xfId="0" applyFont="1" applyBorder="1" applyAlignment="1">
      <alignment horizontal="left" vertical="center" wrapText="1"/>
    </xf>
    <xf numFmtId="49" fontId="12" fillId="0" borderId="7" xfId="0" applyNumberFormat="1" applyFont="1" applyFill="1" applyBorder="1" applyAlignment="1">
      <alignment horizontal="center" vertical="center" wrapText="1"/>
    </xf>
    <xf numFmtId="9" fontId="12" fillId="0" borderId="7" xfId="0" applyNumberFormat="1" applyFont="1" applyFill="1" applyBorder="1" applyAlignment="1">
      <alignment horizontal="center" vertical="center" wrapText="1"/>
    </xf>
    <xf numFmtId="1" fontId="12" fillId="0" borderId="7" xfId="0" applyNumberFormat="1" applyFont="1" applyFill="1" applyBorder="1" applyAlignment="1">
      <alignment horizontal="center" vertical="center" wrapText="1"/>
    </xf>
    <xf numFmtId="10" fontId="12" fillId="0" borderId="7" xfId="0" applyNumberFormat="1" applyFont="1" applyFill="1" applyBorder="1" applyAlignment="1">
      <alignment horizontal="center" vertical="center" wrapText="1"/>
    </xf>
    <xf numFmtId="0" fontId="12" fillId="0" borderId="6" xfId="0" applyFont="1" applyFill="1" applyBorder="1" applyAlignment="1">
      <alignment horizontal="left"/>
    </xf>
    <xf numFmtId="49" fontId="10" fillId="0" borderId="6" xfId="0" applyNumberFormat="1" applyFont="1" applyBorder="1" applyAlignment="1">
      <alignment horizontal="center"/>
    </xf>
    <xf numFmtId="0" fontId="34" fillId="0" borderId="6" xfId="0" applyFont="1" applyBorder="1" applyAlignment="1">
      <alignment horizontal="center"/>
    </xf>
    <xf numFmtId="0" fontId="34" fillId="0" borderId="6" xfId="0" applyFont="1" applyBorder="1" applyAlignment="1">
      <alignment horizontal="left"/>
    </xf>
    <xf numFmtId="4" fontId="34" fillId="0" borderId="7" xfId="0" applyNumberFormat="1" applyFont="1" applyBorder="1"/>
    <xf numFmtId="0" fontId="18" fillId="0" borderId="0" xfId="1" applyBorder="1" applyAlignment="1"/>
    <xf numFmtId="0" fontId="18" fillId="0" borderId="2" xfId="1" applyBorder="1" applyAlignment="1"/>
    <xf numFmtId="0" fontId="18" fillId="0" borderId="1" xfId="1" applyBorder="1" applyAlignment="1"/>
    <xf numFmtId="0" fontId="18" fillId="0" borderId="13" xfId="1" applyBorder="1" applyAlignment="1"/>
    <xf numFmtId="0" fontId="13" fillId="0" borderId="0" xfId="0" applyFont="1" applyBorder="1" applyAlignment="1">
      <alignment horizontal="center" vertical="center"/>
    </xf>
    <xf numFmtId="0" fontId="30" fillId="0" borderId="79" xfId="1" applyFont="1" applyBorder="1" applyAlignment="1">
      <alignment horizontal="left" vertical="center" wrapText="1"/>
    </xf>
    <xf numFmtId="0" fontId="18" fillId="0" borderId="80" xfId="1" applyFont="1" applyBorder="1" applyAlignment="1"/>
    <xf numFmtId="0" fontId="18" fillId="0" borderId="34" xfId="1" applyBorder="1" applyAlignment="1"/>
    <xf numFmtId="0" fontId="18" fillId="0" borderId="35" xfId="1" applyBorder="1" applyAlignment="1"/>
    <xf numFmtId="0" fontId="12" fillId="0" borderId="74" xfId="0" applyFont="1" applyBorder="1"/>
    <xf numFmtId="16" fontId="10" fillId="0" borderId="7" xfId="0" applyNumberFormat="1" applyFont="1" applyBorder="1" applyAlignment="1">
      <alignment horizontal="center" vertical="center"/>
    </xf>
    <xf numFmtId="0" fontId="12" fillId="0" borderId="7" xfId="0" applyFont="1" applyFill="1" applyBorder="1" applyAlignment="1">
      <alignment horizontal="left"/>
    </xf>
    <xf numFmtId="0" fontId="34" fillId="0" borderId="7" xfId="0" applyFont="1" applyBorder="1" applyAlignment="1">
      <alignment horizontal="left" vertical="center" wrapText="1"/>
    </xf>
    <xf numFmtId="0" fontId="12" fillId="0" borderId="7" xfId="1" applyFont="1" applyBorder="1" applyAlignment="1">
      <alignment horizontal="left" vertical="center" wrapText="1"/>
    </xf>
    <xf numFmtId="49" fontId="0" fillId="0" borderId="3" xfId="0" applyNumberFormat="1" applyFill="1" applyBorder="1"/>
    <xf numFmtId="0" fontId="18" fillId="0" borderId="0" xfId="0" applyFont="1" applyBorder="1" applyAlignment="1"/>
    <xf numFmtId="0" fontId="28" fillId="0" borderId="81" xfId="1" applyFont="1" applyBorder="1"/>
    <xf numFmtId="4" fontId="28" fillId="0" borderId="81" xfId="1" applyNumberFormat="1" applyFont="1" applyBorder="1"/>
    <xf numFmtId="0" fontId="28" fillId="0" borderId="7" xfId="0" applyFont="1" applyBorder="1" applyAlignment="1">
      <alignment horizontal="center" vertical="center"/>
    </xf>
    <xf numFmtId="0" fontId="39" fillId="0" borderId="7" xfId="0" applyFont="1" applyBorder="1" applyAlignment="1">
      <alignment horizontal="left" vertical="center" wrapText="1"/>
    </xf>
    <xf numFmtId="0" fontId="10" fillId="0" borderId="72" xfId="0" applyFont="1" applyBorder="1" applyAlignment="1">
      <alignment horizontal="center"/>
    </xf>
    <xf numFmtId="0" fontId="10" fillId="0" borderId="82" xfId="0" applyFont="1" applyBorder="1" applyAlignment="1">
      <alignment horizontal="center"/>
    </xf>
    <xf numFmtId="4" fontId="28" fillId="0" borderId="83" xfId="1" applyNumberFormat="1" applyFont="1" applyBorder="1"/>
    <xf numFmtId="4" fontId="28" fillId="0" borderId="84" xfId="1" applyNumberFormat="1" applyFont="1" applyBorder="1"/>
    <xf numFmtId="0" fontId="10" fillId="0" borderId="84" xfId="0" applyFont="1" applyBorder="1" applyAlignment="1">
      <alignment horizontal="center"/>
    </xf>
    <xf numFmtId="4" fontId="28" fillId="0" borderId="85" xfId="1" applyNumberFormat="1" applyFont="1" applyBorder="1"/>
    <xf numFmtId="4" fontId="28" fillId="0" borderId="77" xfId="1" applyNumberFormat="1" applyFont="1" applyBorder="1"/>
    <xf numFmtId="4" fontId="28" fillId="0" borderId="86" xfId="1" applyNumberFormat="1" applyFont="1" applyBorder="1"/>
    <xf numFmtId="4" fontId="10" fillId="0" borderId="0" xfId="0" applyNumberFormat="1" applyFont="1" applyFill="1" applyBorder="1" applyAlignment="1">
      <alignment horizontal="center"/>
    </xf>
    <xf numFmtId="0" fontId="10" fillId="0" borderId="51" xfId="0" applyFont="1" applyBorder="1" applyAlignment="1">
      <alignment horizontal="center"/>
    </xf>
    <xf numFmtId="0" fontId="10" fillId="0" borderId="87" xfId="0" applyFont="1" applyFill="1" applyBorder="1" applyAlignment="1">
      <alignment horizontal="center"/>
    </xf>
    <xf numFmtId="0" fontId="12" fillId="0" borderId="0" xfId="0" applyFont="1" applyBorder="1" applyAlignment="1">
      <alignment horizontal="center" vertical="center" wrapText="1"/>
    </xf>
    <xf numFmtId="0" fontId="12" fillId="0" borderId="78" xfId="0" applyFont="1" applyBorder="1" applyAlignment="1">
      <alignment vertical="center" wrapText="1"/>
    </xf>
    <xf numFmtId="0" fontId="5" fillId="0" borderId="0" xfId="0" applyFont="1" applyBorder="1" applyAlignment="1">
      <alignment horizontal="center" vertical="center"/>
    </xf>
    <xf numFmtId="0" fontId="28" fillId="0" borderId="7" xfId="0" applyFont="1" applyBorder="1" applyAlignment="1">
      <alignment horizontal="center" wrapText="1"/>
    </xf>
    <xf numFmtId="49" fontId="12" fillId="0" borderId="7" xfId="0" applyNumberFormat="1" applyFont="1" applyBorder="1" applyAlignment="1">
      <alignment horizontal="center" vertical="top"/>
    </xf>
    <xf numFmtId="0" fontId="7" fillId="0" borderId="8" xfId="0" applyFont="1" applyBorder="1" applyAlignment="1">
      <alignment horizontal="left" vertical="center" wrapText="1"/>
    </xf>
    <xf numFmtId="0" fontId="28" fillId="0" borderId="7" xfId="0" applyFont="1" applyBorder="1" applyAlignment="1">
      <alignment horizontal="left" vertical="center" wrapText="1"/>
    </xf>
    <xf numFmtId="0" fontId="12" fillId="0" borderId="0" xfId="0" applyFont="1" applyBorder="1" applyAlignment="1">
      <alignment vertical="center" wrapText="1"/>
    </xf>
    <xf numFmtId="0" fontId="0" fillId="0" borderId="0" xfId="0" applyBorder="1" applyAlignment="1">
      <alignment wrapText="1"/>
    </xf>
    <xf numFmtId="0" fontId="28" fillId="0" borderId="7" xfId="0" applyFont="1" applyBorder="1" applyAlignment="1">
      <alignment wrapText="1"/>
    </xf>
    <xf numFmtId="0" fontId="28" fillId="0" borderId="7" xfId="0" applyFont="1" applyFill="1" applyBorder="1" applyAlignment="1">
      <alignment horizontal="center" vertical="center" wrapText="1"/>
    </xf>
    <xf numFmtId="167" fontId="28" fillId="0" borderId="6" xfId="0" applyNumberFormat="1" applyFont="1" applyFill="1" applyBorder="1"/>
    <xf numFmtId="0" fontId="19" fillId="2" borderId="0" xfId="0" applyFont="1" applyFill="1"/>
    <xf numFmtId="0" fontId="20" fillId="2" borderId="0" xfId="0" applyFont="1" applyFill="1"/>
    <xf numFmtId="0" fontId="21" fillId="0" borderId="0" xfId="0" applyFont="1" applyFill="1"/>
    <xf numFmtId="0" fontId="21" fillId="0" borderId="0" xfId="0" applyFont="1"/>
    <xf numFmtId="0" fontId="22" fillId="3" borderId="3" xfId="0" applyFont="1" applyFill="1" applyBorder="1" applyAlignment="1">
      <alignment horizontal="center"/>
    </xf>
    <xf numFmtId="0" fontId="23" fillId="3" borderId="3" xfId="0" applyFont="1" applyFill="1" applyBorder="1"/>
    <xf numFmtId="0" fontId="23" fillId="3" borderId="4" xfId="0" applyFont="1" applyFill="1" applyBorder="1"/>
    <xf numFmtId="0" fontId="26" fillId="0" borderId="0" xfId="0" applyFont="1" applyBorder="1"/>
    <xf numFmtId="0" fontId="23" fillId="3" borderId="5" xfId="0" applyFont="1" applyFill="1" applyBorder="1"/>
    <xf numFmtId="167" fontId="0" fillId="0" borderId="0" xfId="0" applyNumberFormat="1" applyBorder="1"/>
    <xf numFmtId="0" fontId="27" fillId="0" borderId="0" xfId="0" applyFont="1" applyFill="1" applyBorder="1"/>
    <xf numFmtId="0" fontId="23" fillId="3" borderId="6" xfId="0" applyFont="1" applyFill="1" applyBorder="1" applyAlignment="1">
      <alignment horizontal="center"/>
    </xf>
    <xf numFmtId="0" fontId="23" fillId="0" borderId="6" xfId="0" applyFont="1" applyBorder="1" applyAlignment="1">
      <alignment horizontal="center"/>
    </xf>
    <xf numFmtId="0" fontId="23" fillId="0" borderId="62" xfId="0" applyFont="1" applyBorder="1" applyAlignment="1">
      <alignment horizontal="center"/>
    </xf>
    <xf numFmtId="0" fontId="28" fillId="0" borderId="88" xfId="0" applyFont="1" applyBorder="1" applyAlignment="1">
      <alignment horizontal="right"/>
    </xf>
    <xf numFmtId="0" fontId="28" fillId="0" borderId="88" xfId="0" applyFont="1" applyBorder="1"/>
    <xf numFmtId="167" fontId="28" fillId="0" borderId="88" xfId="0" applyNumberFormat="1" applyFont="1" applyFill="1" applyBorder="1"/>
    <xf numFmtId="0" fontId="23" fillId="0" borderId="8" xfId="0" applyFont="1" applyBorder="1"/>
    <xf numFmtId="0" fontId="28" fillId="0" borderId="9" xfId="0" applyFont="1" applyBorder="1"/>
    <xf numFmtId="167" fontId="23" fillId="0" borderId="9" xfId="0" applyNumberFormat="1" applyFont="1" applyFill="1" applyBorder="1"/>
    <xf numFmtId="0" fontId="24" fillId="0" borderId="0" xfId="0" applyFont="1"/>
    <xf numFmtId="0" fontId="23" fillId="0" borderId="7" xfId="0" applyFont="1" applyBorder="1" applyAlignment="1">
      <alignment horizontal="center"/>
    </xf>
    <xf numFmtId="0" fontId="23" fillId="0" borderId="7" xfId="0" applyFont="1" applyBorder="1" applyAlignment="1">
      <alignment horizontal="center" wrapText="1"/>
    </xf>
    <xf numFmtId="0" fontId="28" fillId="0" borderId="7" xfId="0" applyNumberFormat="1" applyFont="1" applyFill="1" applyBorder="1" applyAlignment="1">
      <alignment horizontal="center" vertical="center"/>
    </xf>
    <xf numFmtId="0" fontId="28" fillId="0" borderId="0" xfId="0" applyFont="1"/>
    <xf numFmtId="0" fontId="29" fillId="0" borderId="0" xfId="0" applyFont="1"/>
    <xf numFmtId="0" fontId="30" fillId="0" borderId="3" xfId="0" applyFont="1" applyBorder="1" applyAlignment="1">
      <alignment horizontal="left" vertical="center" wrapText="1"/>
    </xf>
    <xf numFmtId="0" fontId="30" fillId="0" borderId="3" xfId="0" applyFont="1" applyBorder="1" applyAlignment="1">
      <alignment horizontal="center" vertical="center" wrapText="1"/>
    </xf>
    <xf numFmtId="49" fontId="12" fillId="0" borderId="7" xfId="0" applyNumberFormat="1" applyFont="1" applyFill="1" applyBorder="1" applyAlignment="1">
      <alignment horizontal="center" vertical="center"/>
    </xf>
    <xf numFmtId="49" fontId="10" fillId="0" borderId="88" xfId="0" applyNumberFormat="1" applyFont="1" applyBorder="1" applyAlignment="1">
      <alignment horizontal="center" vertical="center"/>
    </xf>
    <xf numFmtId="4" fontId="48" fillId="0" borderId="7" xfId="0" applyNumberFormat="1" applyFont="1" applyBorder="1" applyAlignment="1">
      <alignment horizontal="right"/>
    </xf>
    <xf numFmtId="0" fontId="12" fillId="0" borderId="11" xfId="0" applyFont="1" applyBorder="1" applyAlignment="1">
      <alignment horizontal="center"/>
    </xf>
    <xf numFmtId="0" fontId="12" fillId="0" borderId="51" xfId="0" applyFont="1" applyFill="1" applyBorder="1" applyAlignment="1">
      <alignment horizontal="left"/>
    </xf>
    <xf numFmtId="49" fontId="10" fillId="0" borderId="51" xfId="0" applyNumberFormat="1" applyFont="1" applyBorder="1" applyAlignment="1">
      <alignment horizontal="center"/>
    </xf>
    <xf numFmtId="0" fontId="12" fillId="0" borderId="51" xfId="0" applyFont="1" applyBorder="1" applyAlignment="1">
      <alignment horizontal="left"/>
    </xf>
    <xf numFmtId="49" fontId="10" fillId="0" borderId="9" xfId="0" applyNumberFormat="1" applyFont="1" applyBorder="1" applyAlignment="1">
      <alignment horizontal="center"/>
    </xf>
    <xf numFmtId="0" fontId="12" fillId="0" borderId="9" xfId="0" applyFont="1" applyBorder="1" applyAlignment="1">
      <alignment horizontal="left"/>
    </xf>
    <xf numFmtId="49" fontId="14" fillId="0" borderId="3" xfId="0" applyNumberFormat="1" applyFont="1" applyBorder="1" applyAlignment="1">
      <alignment horizontal="right" wrapText="1"/>
    </xf>
    <xf numFmtId="0" fontId="12" fillId="0" borderId="88" xfId="0" applyFont="1" applyFill="1" applyBorder="1" applyAlignment="1">
      <alignment horizontal="left" vertical="center"/>
    </xf>
    <xf numFmtId="0" fontId="23" fillId="3" borderId="71" xfId="0" applyFont="1" applyFill="1" applyBorder="1" applyAlignment="1">
      <alignment horizontal="center"/>
    </xf>
    <xf numFmtId="0" fontId="23" fillId="0" borderId="72" xfId="0" applyFont="1" applyBorder="1" applyAlignment="1">
      <alignment horizontal="center"/>
    </xf>
    <xf numFmtId="0" fontId="23" fillId="0" borderId="82" xfId="0" applyFont="1" applyBorder="1" applyAlignment="1">
      <alignment horizontal="center"/>
    </xf>
    <xf numFmtId="0" fontId="28" fillId="0" borderId="89" xfId="0" applyFont="1" applyBorder="1"/>
    <xf numFmtId="167" fontId="28" fillId="0" borderId="90" xfId="0" applyNumberFormat="1" applyFont="1" applyFill="1" applyBorder="1"/>
    <xf numFmtId="167" fontId="23" fillId="0" borderId="10" xfId="0" applyNumberFormat="1" applyFont="1" applyFill="1" applyBorder="1"/>
    <xf numFmtId="1" fontId="12" fillId="0" borderId="0" xfId="0" applyNumberFormat="1" applyFont="1" applyBorder="1" applyAlignment="1">
      <alignment horizontal="center" vertical="center" wrapText="1"/>
    </xf>
    <xf numFmtId="0" fontId="11" fillId="0" borderId="74" xfId="0" applyFont="1" applyBorder="1"/>
    <xf numFmtId="4" fontId="12" fillId="0" borderId="91" xfId="0" applyNumberFormat="1" applyFont="1" applyBorder="1"/>
    <xf numFmtId="4" fontId="12" fillId="0" borderId="74" xfId="0" applyNumberFormat="1" applyFont="1" applyBorder="1"/>
    <xf numFmtId="0" fontId="54" fillId="0" borderId="150" xfId="0" applyFont="1" applyBorder="1" applyAlignment="1">
      <alignment horizontal="center" vertical="center"/>
    </xf>
    <xf numFmtId="0" fontId="12" fillId="0" borderId="6" xfId="0" applyFont="1" applyBorder="1" applyAlignment="1">
      <alignment wrapText="1"/>
    </xf>
    <xf numFmtId="4" fontId="12" fillId="0" borderId="6" xfId="0" applyNumberFormat="1" applyFont="1" applyBorder="1" applyAlignment="1">
      <alignment vertical="center"/>
    </xf>
    <xf numFmtId="0" fontId="28" fillId="0" borderId="58" xfId="1" applyFont="1" applyBorder="1"/>
    <xf numFmtId="0" fontId="28" fillId="0" borderId="55" xfId="1" applyFont="1" applyBorder="1"/>
    <xf numFmtId="0" fontId="7" fillId="0" borderId="0" xfId="0" applyFont="1" applyBorder="1" applyAlignment="1">
      <alignment horizontal="center" vertical="center" wrapText="1"/>
    </xf>
    <xf numFmtId="0" fontId="0" fillId="0" borderId="92" xfId="0" applyBorder="1" applyAlignment="1"/>
    <xf numFmtId="9" fontId="12" fillId="0" borderId="7" xfId="0" applyNumberFormat="1" applyFont="1" applyFill="1" applyBorder="1" applyAlignment="1">
      <alignment horizontal="center" vertical="center"/>
    </xf>
    <xf numFmtId="167" fontId="58" fillId="0" borderId="7" xfId="0" applyNumberFormat="1" applyFont="1" applyFill="1" applyBorder="1"/>
    <xf numFmtId="0" fontId="10" fillId="0" borderId="62" xfId="0" applyFont="1" applyBorder="1" applyAlignment="1">
      <alignment horizontal="center"/>
    </xf>
    <xf numFmtId="167" fontId="58" fillId="0" borderId="6" xfId="0" applyNumberFormat="1" applyFont="1" applyFill="1" applyBorder="1"/>
    <xf numFmtId="0" fontId="17" fillId="0" borderId="88" xfId="0" applyFont="1" applyBorder="1"/>
    <xf numFmtId="0" fontId="12" fillId="0" borderId="88" xfId="0" applyFont="1" applyBorder="1"/>
    <xf numFmtId="4" fontId="12" fillId="0" borderId="88" xfId="0" applyNumberFormat="1" applyFont="1" applyBorder="1"/>
    <xf numFmtId="167" fontId="59" fillId="0" borderId="9" xfId="0" applyNumberFormat="1" applyFont="1" applyFill="1" applyBorder="1"/>
    <xf numFmtId="167" fontId="59" fillId="0" borderId="10" xfId="0" applyNumberFormat="1" applyFont="1" applyFill="1" applyBorder="1"/>
    <xf numFmtId="0" fontId="23" fillId="3" borderId="93" xfId="0" applyFont="1" applyFill="1" applyBorder="1" applyAlignment="1"/>
    <xf numFmtId="0" fontId="22" fillId="0" borderId="89" xfId="0" applyFont="1" applyBorder="1"/>
    <xf numFmtId="0" fontId="23" fillId="0" borderId="7" xfId="0" applyFont="1" applyFill="1" applyBorder="1" applyAlignment="1"/>
    <xf numFmtId="0" fontId="23" fillId="0" borderId="7" xfId="0" applyFont="1" applyFill="1" applyBorder="1" applyAlignment="1">
      <alignment horizontal="center"/>
    </xf>
    <xf numFmtId="0" fontId="28" fillId="0" borderId="7" xfId="0" applyFont="1" applyBorder="1"/>
    <xf numFmtId="167" fontId="58" fillId="0" borderId="7" xfId="0" applyNumberFormat="1" applyFont="1" applyBorder="1"/>
    <xf numFmtId="0" fontId="23" fillId="0" borderId="6" xfId="0" applyFont="1" applyFill="1" applyBorder="1" applyAlignment="1"/>
    <xf numFmtId="0" fontId="28" fillId="0" borderId="6" xfId="0" applyFont="1" applyBorder="1"/>
    <xf numFmtId="167" fontId="58" fillId="0" borderId="6" xfId="0" applyNumberFormat="1" applyFont="1" applyBorder="1"/>
    <xf numFmtId="0" fontId="34" fillId="0" borderId="9" xfId="0" applyFont="1" applyBorder="1"/>
    <xf numFmtId="167" fontId="11" fillId="0" borderId="9" xfId="0" applyNumberFormat="1" applyFont="1" applyFill="1" applyBorder="1"/>
    <xf numFmtId="167" fontId="11" fillId="0" borderId="10" xfId="0" applyNumberFormat="1" applyFont="1" applyFill="1" applyBorder="1"/>
    <xf numFmtId="0" fontId="32" fillId="0" borderId="3" xfId="0" applyFont="1" applyBorder="1" applyAlignment="1">
      <alignment horizontal="left" vertical="center" wrapText="1"/>
    </xf>
    <xf numFmtId="0" fontId="22" fillId="0" borderId="73" xfId="0" applyFont="1" applyBorder="1"/>
    <xf numFmtId="0" fontId="28" fillId="0" borderId="74" xfId="0" applyFont="1" applyBorder="1"/>
    <xf numFmtId="167" fontId="12" fillId="0" borderId="74" xfId="0" applyNumberFormat="1" applyFont="1" applyFill="1" applyBorder="1"/>
    <xf numFmtId="167" fontId="12" fillId="0" borderId="75" xfId="0" applyNumberFormat="1" applyFont="1" applyFill="1" applyBorder="1"/>
    <xf numFmtId="167" fontId="11" fillId="0" borderId="88" xfId="0" applyNumberFormat="1" applyFont="1" applyFill="1" applyBorder="1"/>
    <xf numFmtId="167" fontId="58" fillId="0" borderId="51" xfId="0" applyNumberFormat="1" applyFont="1" applyBorder="1"/>
    <xf numFmtId="0" fontId="12" fillId="0" borderId="73" xfId="0" applyFont="1" applyBorder="1"/>
    <xf numFmtId="0" fontId="12" fillId="0" borderId="7" xfId="0" applyFont="1" applyFill="1" applyBorder="1" applyAlignment="1">
      <alignment horizontal="center"/>
    </xf>
    <xf numFmtId="2" fontId="12" fillId="0" borderId="7" xfId="0" applyNumberFormat="1" applyFont="1" applyFill="1" applyBorder="1" applyAlignment="1">
      <alignment horizontal="right"/>
    </xf>
    <xf numFmtId="0" fontId="23" fillId="0" borderId="6" xfId="0" applyFont="1" applyFill="1" applyBorder="1" applyAlignment="1">
      <alignment horizontal="center"/>
    </xf>
    <xf numFmtId="0" fontId="12" fillId="0" borderId="6" xfId="0" applyFont="1" applyFill="1" applyBorder="1" applyAlignment="1">
      <alignment horizontal="center"/>
    </xf>
    <xf numFmtId="2" fontId="12" fillId="0" borderId="6" xfId="0" applyNumberFormat="1" applyFont="1" applyFill="1" applyBorder="1" applyAlignment="1">
      <alignment horizontal="right"/>
    </xf>
    <xf numFmtId="2" fontId="11" fillId="0" borderId="9" xfId="0" applyNumberFormat="1" applyFont="1" applyFill="1" applyBorder="1" applyAlignment="1">
      <alignment horizontal="right"/>
    </xf>
    <xf numFmtId="2" fontId="28" fillId="0" borderId="57" xfId="0" applyNumberFormat="1" applyFont="1" applyBorder="1"/>
    <xf numFmtId="0" fontId="0" fillId="0" borderId="56" xfId="0" applyBorder="1" applyAlignment="1"/>
    <xf numFmtId="0" fontId="0" fillId="0" borderId="94" xfId="0" applyBorder="1" applyAlignment="1"/>
    <xf numFmtId="0" fontId="23" fillId="0" borderId="76" xfId="0" applyFont="1" applyFill="1" applyBorder="1" applyAlignment="1">
      <alignment horizontal="center"/>
    </xf>
    <xf numFmtId="0" fontId="22" fillId="0" borderId="8" xfId="0" applyFont="1" applyBorder="1"/>
    <xf numFmtId="0" fontId="23" fillId="0" borderId="12" xfId="0" applyFont="1" applyFill="1" applyBorder="1" applyAlignment="1">
      <alignment horizontal="center"/>
    </xf>
    <xf numFmtId="0" fontId="23" fillId="0" borderId="11" xfId="0" applyFont="1" applyBorder="1" applyAlignment="1">
      <alignment horizontal="center"/>
    </xf>
    <xf numFmtId="4" fontId="28" fillId="0" borderId="58" xfId="1" applyNumberFormat="1" applyFont="1" applyBorder="1"/>
    <xf numFmtId="4" fontId="28" fillId="0" borderId="55" xfId="1" applyNumberFormat="1" applyFont="1" applyBorder="1"/>
    <xf numFmtId="4" fontId="28" fillId="0" borderId="62" xfId="1" applyNumberFormat="1" applyFont="1" applyBorder="1"/>
    <xf numFmtId="0" fontId="7" fillId="0" borderId="2" xfId="0" applyFont="1" applyBorder="1" applyAlignment="1">
      <alignment vertical="center" wrapText="1"/>
    </xf>
    <xf numFmtId="0" fontId="10" fillId="0" borderId="0" xfId="0" applyFont="1" applyBorder="1" applyAlignment="1">
      <alignment vertical="center"/>
    </xf>
    <xf numFmtId="0" fontId="10" fillId="0" borderId="0" xfId="0" applyFont="1" applyBorder="1" applyAlignment="1">
      <alignment vertical="center" wrapText="1"/>
    </xf>
    <xf numFmtId="0" fontId="10" fillId="0" borderId="0" xfId="0" applyFont="1" applyBorder="1" applyAlignment="1">
      <alignment horizontal="center" vertical="center" wrapText="1"/>
    </xf>
    <xf numFmtId="49" fontId="12" fillId="0" borderId="0" xfId="0" applyNumberFormat="1" applyFont="1" applyBorder="1" applyAlignment="1">
      <alignment horizontal="center" vertical="center"/>
    </xf>
    <xf numFmtId="0" fontId="6" fillId="0" borderId="0" xfId="0" applyFont="1" applyBorder="1"/>
    <xf numFmtId="0" fontId="39" fillId="0" borderId="0" xfId="0" applyFont="1" applyBorder="1" applyAlignment="1">
      <alignment horizontal="left" vertical="center" wrapText="1"/>
    </xf>
    <xf numFmtId="0" fontId="7" fillId="0" borderId="0" xfId="0" applyFont="1" applyBorder="1" applyAlignment="1">
      <alignment vertical="center" wrapText="1"/>
    </xf>
    <xf numFmtId="0" fontId="7" fillId="0" borderId="0" xfId="0" applyFont="1" applyBorder="1" applyAlignment="1">
      <alignment horizontal="left" vertical="center" wrapText="1"/>
    </xf>
    <xf numFmtId="49" fontId="12" fillId="0" borderId="0" xfId="0" applyNumberFormat="1" applyFont="1" applyBorder="1" applyAlignment="1">
      <alignment vertical="center"/>
    </xf>
    <xf numFmtId="0" fontId="34" fillId="0" borderId="0" xfId="0" applyFont="1" applyBorder="1" applyAlignment="1">
      <alignment vertical="center" wrapText="1"/>
    </xf>
    <xf numFmtId="0" fontId="10" fillId="0" borderId="7" xfId="0" applyFont="1" applyBorder="1" applyAlignment="1">
      <alignment horizontal="center" vertical="center" wrapText="1" shrinkToFit="1"/>
    </xf>
    <xf numFmtId="9" fontId="12" fillId="0" borderId="0" xfId="0" applyNumberFormat="1" applyFont="1" applyAlignment="1">
      <alignment vertical="top"/>
    </xf>
    <xf numFmtId="9" fontId="12" fillId="0" borderId="0" xfId="0" applyNumberFormat="1" applyFont="1" applyAlignment="1">
      <alignment horizontal="center"/>
    </xf>
    <xf numFmtId="0" fontId="12" fillId="0" borderId="0" xfId="0" applyFont="1" applyBorder="1" applyAlignment="1">
      <alignment wrapText="1"/>
    </xf>
    <xf numFmtId="49" fontId="12" fillId="0" borderId="0" xfId="0" applyNumberFormat="1" applyFont="1" applyBorder="1" applyAlignment="1">
      <alignment horizontal="center" vertical="top"/>
    </xf>
    <xf numFmtId="0" fontId="12" fillId="0" borderId="0" xfId="0" applyFont="1" applyBorder="1" applyAlignment="1">
      <alignment horizontal="center" vertical="top"/>
    </xf>
    <xf numFmtId="0" fontId="11" fillId="0" borderId="95" xfId="0" applyFont="1" applyBorder="1"/>
    <xf numFmtId="0" fontId="10" fillId="0" borderId="89" xfId="0" applyFont="1" applyFill="1" applyBorder="1" applyAlignment="1">
      <alignment horizontal="center"/>
    </xf>
    <xf numFmtId="49" fontId="12" fillId="0" borderId="7" xfId="2" applyNumberFormat="1" applyFont="1" applyBorder="1" applyAlignment="1">
      <alignment horizontal="center" vertical="center"/>
    </xf>
    <xf numFmtId="0" fontId="12" fillId="0" borderId="95" xfId="0" applyFont="1" applyBorder="1"/>
    <xf numFmtId="0" fontId="12" fillId="0" borderId="88" xfId="0" applyFont="1" applyBorder="1" applyAlignment="1">
      <alignment horizontal="center"/>
    </xf>
    <xf numFmtId="4" fontId="12" fillId="0" borderId="96" xfId="0" applyNumberFormat="1" applyFont="1" applyBorder="1"/>
    <xf numFmtId="4" fontId="12" fillId="0" borderId="81" xfId="0" applyNumberFormat="1" applyFont="1" applyBorder="1"/>
    <xf numFmtId="0" fontId="28" fillId="0" borderId="21" xfId="1" applyFont="1" applyBorder="1" applyAlignment="1">
      <alignment wrapText="1"/>
    </xf>
    <xf numFmtId="9" fontId="28" fillId="0" borderId="21" xfId="1" applyNumberFormat="1" applyFont="1" applyBorder="1" applyAlignment="1">
      <alignment horizontal="center" vertical="center"/>
    </xf>
    <xf numFmtId="9" fontId="28" fillId="0" borderId="7" xfId="1" applyNumberFormat="1" applyFont="1" applyBorder="1" applyAlignment="1">
      <alignment horizontal="center" vertical="center"/>
    </xf>
    <xf numFmtId="0" fontId="18" fillId="0" borderId="0" xfId="1" applyAlignment="1">
      <alignment horizontal="left"/>
    </xf>
    <xf numFmtId="0" fontId="28" fillId="0" borderId="7" xfId="1" applyFont="1" applyBorder="1" applyAlignment="1">
      <alignment horizontal="center"/>
    </xf>
    <xf numFmtId="49" fontId="25" fillId="0" borderId="32" xfId="1" applyNumberFormat="1" applyFont="1" applyBorder="1" applyAlignment="1">
      <alignment vertical="center"/>
    </xf>
    <xf numFmtId="49" fontId="12" fillId="0" borderId="7" xfId="0" applyNumberFormat="1" applyFont="1" applyBorder="1"/>
    <xf numFmtId="0" fontId="22" fillId="0" borderId="97" xfId="1" applyFont="1" applyBorder="1"/>
    <xf numFmtId="4" fontId="11" fillId="0" borderId="64" xfId="1" applyNumberFormat="1" applyFont="1" applyBorder="1"/>
    <xf numFmtId="4" fontId="11" fillId="0" borderId="98" xfId="1" applyNumberFormat="1" applyFont="1" applyBorder="1"/>
    <xf numFmtId="4" fontId="12" fillId="0" borderId="27" xfId="1" applyNumberFormat="1" applyFont="1" applyBorder="1"/>
    <xf numFmtId="4" fontId="12" fillId="0" borderId="99" xfId="1" applyNumberFormat="1" applyFont="1" applyBorder="1"/>
    <xf numFmtId="0" fontId="10" fillId="0" borderId="6" xfId="0" applyFont="1" applyBorder="1" applyAlignment="1">
      <alignment horizontal="center" vertical="center" wrapText="1"/>
    </xf>
    <xf numFmtId="0" fontId="10" fillId="0" borderId="6" xfId="0" applyFont="1" applyBorder="1" applyAlignment="1">
      <alignment horizontal="center" wrapText="1"/>
    </xf>
    <xf numFmtId="0" fontId="12" fillId="0" borderId="0" xfId="0" applyFont="1" applyBorder="1" applyAlignment="1">
      <alignment horizontal="left" vertical="center" wrapText="1"/>
    </xf>
    <xf numFmtId="0" fontId="23" fillId="0" borderId="55" xfId="1" applyFont="1" applyBorder="1" applyAlignment="1">
      <alignment horizontal="center" vertical="center"/>
    </xf>
    <xf numFmtId="0" fontId="12" fillId="0" borderId="51" xfId="0" applyFont="1" applyBorder="1" applyAlignment="1">
      <alignment horizontal="center" vertical="center" wrapText="1"/>
    </xf>
    <xf numFmtId="0" fontId="0" fillId="0" borderId="7" xfId="0" applyBorder="1" applyAlignment="1">
      <alignment horizontal="center" vertical="center"/>
    </xf>
    <xf numFmtId="0" fontId="22" fillId="0" borderId="100" xfId="1" applyFont="1" applyBorder="1"/>
    <xf numFmtId="0" fontId="28" fillId="0" borderId="101" xfId="1" applyFont="1" applyBorder="1"/>
    <xf numFmtId="4" fontId="11" fillId="0" borderId="101" xfId="1" applyNumberFormat="1" applyFont="1" applyBorder="1"/>
    <xf numFmtId="4" fontId="12" fillId="0" borderId="7" xfId="1" applyNumberFormat="1" applyFont="1" applyBorder="1"/>
    <xf numFmtId="4" fontId="11" fillId="0" borderId="102" xfId="1" applyNumberFormat="1" applyFont="1" applyBorder="1"/>
    <xf numFmtId="2" fontId="12" fillId="0" borderId="7" xfId="2" applyNumberFormat="1" applyFont="1" applyBorder="1" applyAlignment="1">
      <alignment horizontal="center" vertical="center" wrapText="1"/>
    </xf>
    <xf numFmtId="0" fontId="12" fillId="0" borderId="7" xfId="0" applyFont="1" applyFill="1" applyBorder="1" applyAlignment="1">
      <alignment horizontal="center" vertical="center"/>
    </xf>
    <xf numFmtId="1" fontId="60" fillId="0" borderId="7" xfId="0" applyNumberFormat="1" applyFont="1" applyBorder="1" applyAlignment="1">
      <alignment horizontal="center" vertical="center"/>
    </xf>
    <xf numFmtId="0" fontId="12" fillId="0" borderId="0" xfId="0" applyFont="1" applyFill="1" applyBorder="1" applyAlignment="1">
      <alignment horizontal="center" vertical="center"/>
    </xf>
    <xf numFmtId="9" fontId="12" fillId="0" borderId="7" xfId="2" applyFont="1" applyFill="1" applyBorder="1" applyAlignment="1">
      <alignment horizontal="center" vertical="center"/>
    </xf>
    <xf numFmtId="0" fontId="41" fillId="0" borderId="0" xfId="0" applyFont="1" applyBorder="1" applyAlignment="1">
      <alignment horizontal="left" wrapText="1"/>
    </xf>
    <xf numFmtId="0" fontId="0" fillId="0" borderId="6" xfId="0" applyBorder="1"/>
    <xf numFmtId="0" fontId="23" fillId="0" borderId="55" xfId="1" applyFont="1" applyBorder="1" applyAlignment="1">
      <alignment vertical="center"/>
    </xf>
    <xf numFmtId="165" fontId="28" fillId="0" borderId="7" xfId="0" applyNumberFormat="1" applyFont="1" applyBorder="1" applyAlignment="1">
      <alignment horizontal="center" vertical="center"/>
    </xf>
    <xf numFmtId="0" fontId="10" fillId="3" borderId="4" xfId="0" applyFont="1" applyFill="1" applyBorder="1" applyAlignment="1">
      <alignment vertical="center"/>
    </xf>
    <xf numFmtId="49" fontId="0" fillId="0" borderId="22" xfId="0" applyNumberFormat="1" applyBorder="1" applyAlignment="1">
      <alignment horizontal="center" vertical="top"/>
    </xf>
    <xf numFmtId="9" fontId="0" fillId="0" borderId="22" xfId="0" applyNumberFormat="1" applyBorder="1" applyAlignment="1">
      <alignment horizontal="center"/>
    </xf>
    <xf numFmtId="10" fontId="0" fillId="0" borderId="22" xfId="0" applyNumberFormat="1" applyBorder="1" applyAlignment="1">
      <alignment horizontal="center"/>
    </xf>
    <xf numFmtId="0" fontId="0" fillId="0" borderId="22" xfId="0" applyBorder="1" applyAlignment="1">
      <alignment horizontal="center"/>
    </xf>
    <xf numFmtId="2" fontId="28" fillId="0" borderId="22" xfId="0" applyNumberFormat="1" applyFont="1" applyBorder="1"/>
    <xf numFmtId="1" fontId="54" fillId="0" borderId="7" xfId="0" applyNumberFormat="1" applyFont="1" applyBorder="1" applyAlignment="1">
      <alignment horizontal="center" vertical="center"/>
    </xf>
    <xf numFmtId="0" fontId="54" fillId="0" borderId="7" xfId="0" applyFont="1" applyBorder="1" applyAlignment="1">
      <alignment horizontal="center" vertical="center" wrapText="1"/>
    </xf>
    <xf numFmtId="166" fontId="54" fillId="0" borderId="7" xfId="0" applyNumberFormat="1" applyFont="1" applyBorder="1" applyAlignment="1">
      <alignment horizontal="center" vertical="center" wrapText="1"/>
    </xf>
    <xf numFmtId="0" fontId="54" fillId="0" borderId="150" xfId="0" applyFont="1" applyBorder="1" applyAlignment="1">
      <alignment horizontal="center" vertical="center" wrapText="1"/>
    </xf>
    <xf numFmtId="4" fontId="11" fillId="0" borderId="13" xfId="0" applyNumberFormat="1" applyFont="1" applyBorder="1"/>
    <xf numFmtId="0" fontId="12" fillId="0" borderId="6" xfId="0" applyFont="1" applyBorder="1" applyAlignment="1">
      <alignment horizontal="center" vertical="center"/>
    </xf>
    <xf numFmtId="0" fontId="34" fillId="0" borderId="8" xfId="0" applyFont="1" applyBorder="1" applyAlignment="1">
      <alignment horizontal="left" vertical="center" wrapText="1"/>
    </xf>
    <xf numFmtId="0" fontId="0" fillId="0" borderId="0" xfId="0" applyBorder="1" applyAlignment="1">
      <alignment horizontal="center"/>
    </xf>
    <xf numFmtId="0" fontId="28" fillId="0" borderId="103" xfId="0" applyFont="1" applyBorder="1" applyAlignment="1">
      <alignment horizontal="left" vertical="center" wrapText="1"/>
    </xf>
    <xf numFmtId="0" fontId="28" fillId="0" borderId="103" xfId="0" applyFont="1" applyBorder="1" applyAlignment="1">
      <alignment horizontal="left" vertical="center"/>
    </xf>
    <xf numFmtId="0" fontId="28" fillId="0" borderId="104" xfId="0" applyFont="1" applyBorder="1" applyAlignment="1">
      <alignment horizontal="left" vertical="center"/>
    </xf>
    <xf numFmtId="0" fontId="40" fillId="0" borderId="51" xfId="0" applyFont="1" applyBorder="1" applyAlignment="1">
      <alignment horizontal="center" vertical="center"/>
    </xf>
    <xf numFmtId="0" fontId="28" fillId="0" borderId="0" xfId="0" applyFont="1" applyBorder="1" applyAlignment="1">
      <alignment horizontal="center" vertical="center" wrapText="1"/>
    </xf>
    <xf numFmtId="0" fontId="23" fillId="0" borderId="7" xfId="0" applyFont="1" applyBorder="1" applyAlignment="1">
      <alignment horizontal="center" vertical="center"/>
    </xf>
    <xf numFmtId="0" fontId="23" fillId="0" borderId="7" xfId="0" applyFont="1" applyBorder="1" applyAlignment="1">
      <alignment horizontal="center" vertical="center" wrapText="1"/>
    </xf>
    <xf numFmtId="0" fontId="10" fillId="0" borderId="105" xfId="0" applyFont="1" applyFill="1" applyBorder="1" applyAlignment="1">
      <alignment vertical="center"/>
    </xf>
    <xf numFmtId="0" fontId="10" fillId="0" borderId="56" xfId="0" applyFont="1" applyFill="1" applyBorder="1" applyAlignment="1">
      <alignment vertical="center"/>
    </xf>
    <xf numFmtId="0" fontId="10" fillId="3" borderId="73" xfId="0" applyFont="1" applyFill="1" applyBorder="1" applyAlignment="1">
      <alignment horizontal="center" vertical="center"/>
    </xf>
    <xf numFmtId="4" fontId="28" fillId="0" borderId="106" xfId="1" applyNumberFormat="1" applyFont="1" applyBorder="1"/>
    <xf numFmtId="0" fontId="12" fillId="0" borderId="0" xfId="0" applyFont="1" applyFill="1" applyBorder="1" applyAlignment="1">
      <alignment horizontal="left"/>
    </xf>
    <xf numFmtId="0" fontId="12" fillId="0" borderId="0" xfId="0" applyFont="1" applyFill="1" applyBorder="1" applyAlignment="1">
      <alignment horizontal="center"/>
    </xf>
    <xf numFmtId="0" fontId="10" fillId="0" borderId="89" xfId="0" applyFont="1" applyFill="1" applyBorder="1" applyAlignment="1">
      <alignment vertical="center"/>
    </xf>
    <xf numFmtId="0" fontId="10" fillId="0" borderId="12" xfId="0" applyFont="1" applyFill="1" applyBorder="1" applyAlignment="1">
      <alignment vertical="center"/>
    </xf>
    <xf numFmtId="9" fontId="12" fillId="0" borderId="7" xfId="0" applyNumberFormat="1" applyFont="1" applyBorder="1" applyAlignment="1">
      <alignment horizontal="center" vertical="center" wrapText="1"/>
    </xf>
    <xf numFmtId="0" fontId="28" fillId="0" borderId="0" xfId="0" applyFont="1" applyFill="1" applyBorder="1" applyAlignment="1">
      <alignment horizontal="center" vertical="center"/>
    </xf>
    <xf numFmtId="0" fontId="28" fillId="0" borderId="0" xfId="0" applyFont="1" applyFill="1" applyBorder="1" applyAlignment="1">
      <alignment horizontal="center" vertical="center" wrapText="1"/>
    </xf>
    <xf numFmtId="0" fontId="40" fillId="0" borderId="7" xfId="0" applyFont="1" applyBorder="1" applyAlignment="1">
      <alignment horizontal="left" vertical="center" wrapText="1"/>
    </xf>
    <xf numFmtId="0" fontId="10" fillId="3" borderId="71" xfId="0" applyFont="1" applyFill="1" applyBorder="1" applyAlignment="1">
      <alignment horizontal="center"/>
    </xf>
    <xf numFmtId="0" fontId="10" fillId="0" borderId="107" xfId="0" applyFont="1" applyFill="1" applyBorder="1" applyAlignment="1">
      <alignment horizontal="center"/>
    </xf>
    <xf numFmtId="0" fontId="12" fillId="0" borderId="107" xfId="0" applyFont="1" applyBorder="1"/>
    <xf numFmtId="0" fontId="11" fillId="0" borderId="107" xfId="0" applyFont="1" applyBorder="1"/>
    <xf numFmtId="4" fontId="12" fillId="0" borderId="84" xfId="0" applyNumberFormat="1" applyFont="1" applyBorder="1"/>
    <xf numFmtId="0" fontId="28" fillId="0" borderId="0" xfId="0" applyFont="1" applyBorder="1" applyAlignment="1">
      <alignment horizontal="left" wrapText="1"/>
    </xf>
    <xf numFmtId="0" fontId="12" fillId="0" borderId="0" xfId="0" applyFont="1" applyFill="1" applyBorder="1" applyAlignment="1">
      <alignment horizontal="center" vertical="center" wrapText="1"/>
    </xf>
    <xf numFmtId="0" fontId="28" fillId="0" borderId="60" xfId="1" applyFont="1" applyBorder="1"/>
    <xf numFmtId="0" fontId="28" fillId="0" borderId="108" xfId="1" applyFont="1" applyBorder="1"/>
    <xf numFmtId="0" fontId="11" fillId="0" borderId="8" xfId="0" applyFont="1" applyFill="1" applyBorder="1"/>
    <xf numFmtId="0" fontId="10" fillId="0" borderId="107" xfId="0" applyFont="1" applyFill="1" applyBorder="1" applyAlignment="1">
      <alignment vertical="center"/>
    </xf>
    <xf numFmtId="0" fontId="10" fillId="0" borderId="87" xfId="0" applyFont="1" applyFill="1" applyBorder="1" applyAlignment="1">
      <alignment vertical="center"/>
    </xf>
    <xf numFmtId="0" fontId="28" fillId="0" borderId="21" xfId="1" applyFont="1" applyBorder="1" applyAlignment="1">
      <alignment horizontal="center" vertical="center" wrapText="1"/>
    </xf>
    <xf numFmtId="0" fontId="12" fillId="0" borderId="6" xfId="0" applyFont="1" applyBorder="1" applyAlignment="1">
      <alignment horizontal="left" vertical="center"/>
    </xf>
    <xf numFmtId="4" fontId="12" fillId="0" borderId="7" xfId="0" applyNumberFormat="1" applyFont="1" applyBorder="1" applyAlignment="1">
      <alignment vertical="center"/>
    </xf>
    <xf numFmtId="0" fontId="0" fillId="0" borderId="0" xfId="0" applyFill="1" applyAlignment="1">
      <alignment vertical="center"/>
    </xf>
    <xf numFmtId="0" fontId="0" fillId="0" borderId="0" xfId="0" applyAlignment="1">
      <alignment vertical="center"/>
    </xf>
    <xf numFmtId="49" fontId="10" fillId="0" borderId="7" xfId="0" applyNumberFormat="1" applyFont="1" applyBorder="1" applyAlignment="1">
      <alignment horizontal="center"/>
    </xf>
    <xf numFmtId="0" fontId="10" fillId="0" borderId="0" xfId="0" applyFont="1" applyBorder="1"/>
    <xf numFmtId="0" fontId="12" fillId="0" borderId="0" xfId="0" applyFont="1" applyBorder="1"/>
    <xf numFmtId="4" fontId="10" fillId="0" borderId="0" xfId="0" applyNumberFormat="1" applyFont="1" applyBorder="1"/>
    <xf numFmtId="0" fontId="11" fillId="0" borderId="8" xfId="0" applyFont="1" applyBorder="1" applyAlignment="1">
      <alignment vertical="center"/>
    </xf>
    <xf numFmtId="0" fontId="12" fillId="0" borderId="9" xfId="0" applyFont="1" applyBorder="1" applyAlignment="1">
      <alignment horizontal="center" vertical="center"/>
    </xf>
    <xf numFmtId="0" fontId="12" fillId="0" borderId="9" xfId="0" applyFont="1" applyBorder="1" applyAlignment="1">
      <alignment vertical="center"/>
    </xf>
    <xf numFmtId="4" fontId="11" fillId="0" borderId="9" xfId="0" applyNumberFormat="1" applyFont="1" applyBorder="1" applyAlignment="1">
      <alignment vertical="center"/>
    </xf>
    <xf numFmtId="0" fontId="14" fillId="0" borderId="2" xfId="0" applyFont="1" applyBorder="1" applyAlignment="1">
      <alignment horizontal="left" vertical="center"/>
    </xf>
    <xf numFmtId="0" fontId="11" fillId="0" borderId="71" xfId="0" applyFont="1" applyBorder="1"/>
    <xf numFmtId="4" fontId="11" fillId="0" borderId="82" xfId="0" applyNumberFormat="1" applyFont="1" applyBorder="1"/>
    <xf numFmtId="0" fontId="28" fillId="0" borderId="21" xfId="1" applyFont="1" applyBorder="1" applyAlignment="1">
      <alignment horizontal="center" vertical="center"/>
    </xf>
    <xf numFmtId="49" fontId="28" fillId="0" borderId="21" xfId="1" applyNumberFormat="1" applyFont="1" applyBorder="1" applyAlignment="1">
      <alignment horizontal="center" vertical="center"/>
    </xf>
    <xf numFmtId="49" fontId="28" fillId="0" borderId="7" xfId="1" applyNumberFormat="1" applyFont="1" applyBorder="1" applyAlignment="1">
      <alignment horizontal="center" vertical="center"/>
    </xf>
    <xf numFmtId="0" fontId="23" fillId="5" borderId="0" xfId="1" applyFont="1" applyFill="1" applyBorder="1"/>
    <xf numFmtId="49" fontId="25" fillId="0" borderId="20" xfId="1" applyNumberFormat="1" applyFont="1" applyBorder="1"/>
    <xf numFmtId="49" fontId="25" fillId="0" borderId="3" xfId="1" applyNumberFormat="1" applyFont="1" applyBorder="1"/>
    <xf numFmtId="0" fontId="23" fillId="5" borderId="16" xfId="1" applyFont="1" applyFill="1" applyBorder="1" applyAlignment="1">
      <alignment vertical="center"/>
    </xf>
    <xf numFmtId="0" fontId="23" fillId="0" borderId="7" xfId="1" applyFont="1" applyBorder="1" applyAlignment="1">
      <alignment horizontal="center" vertical="center" wrapText="1"/>
    </xf>
    <xf numFmtId="0" fontId="0" fillId="0" borderId="0" xfId="0" applyBorder="1" applyAlignment="1">
      <alignment vertical="center" wrapText="1"/>
    </xf>
    <xf numFmtId="49" fontId="2" fillId="0" borderId="3" xfId="0" applyNumberFormat="1" applyFont="1" applyBorder="1"/>
    <xf numFmtId="49" fontId="14" fillId="0" borderId="3" xfId="0" applyNumberFormat="1" applyFont="1" applyBorder="1"/>
    <xf numFmtId="49" fontId="14" fillId="0" borderId="56" xfId="0" applyNumberFormat="1" applyFont="1" applyBorder="1"/>
    <xf numFmtId="0" fontId="42" fillId="0" borderId="7" xfId="0" applyFont="1" applyFill="1" applyBorder="1" applyAlignment="1">
      <alignment horizontal="center"/>
    </xf>
    <xf numFmtId="0" fontId="42" fillId="0" borderId="7" xfId="0" applyNumberFormat="1" applyFont="1" applyFill="1" applyBorder="1" applyAlignment="1">
      <alignment horizontal="center" vertical="center"/>
    </xf>
    <xf numFmtId="49" fontId="14" fillId="0" borderId="5" xfId="0" applyNumberFormat="1" applyFont="1" applyFill="1" applyBorder="1"/>
    <xf numFmtId="49" fontId="14" fillId="0" borderId="3" xfId="0" applyNumberFormat="1" applyFont="1" applyFill="1" applyBorder="1"/>
    <xf numFmtId="0" fontId="18" fillId="0" borderId="56" xfId="0" applyFont="1" applyBorder="1" applyAlignment="1"/>
    <xf numFmtId="49" fontId="2" fillId="0" borderId="3" xfId="0" applyNumberFormat="1" applyFont="1" applyBorder="1" applyAlignment="1">
      <alignment horizontal="right"/>
    </xf>
    <xf numFmtId="167" fontId="58" fillId="0" borderId="77" xfId="0" applyNumberFormat="1" applyFont="1" applyFill="1" applyBorder="1"/>
    <xf numFmtId="0" fontId="43" fillId="0" borderId="7" xfId="0" applyFont="1" applyBorder="1" applyAlignment="1">
      <alignment shrinkToFit="1"/>
    </xf>
    <xf numFmtId="0" fontId="38" fillId="0" borderId="6" xfId="0" applyFont="1" applyBorder="1" applyAlignment="1">
      <alignment vertical="center" shrinkToFit="1"/>
    </xf>
    <xf numFmtId="0" fontId="38" fillId="0" borderId="7" xfId="0" applyFont="1" applyBorder="1" applyAlignment="1">
      <alignment vertical="center" wrapText="1" shrinkToFit="1"/>
    </xf>
    <xf numFmtId="0" fontId="43" fillId="0" borderId="7" xfId="0" applyFont="1" applyBorder="1" applyAlignment="1">
      <alignment horizontal="center" vertical="center"/>
    </xf>
    <xf numFmtId="0" fontId="6" fillId="0" borderId="96" xfId="0" applyFont="1" applyBorder="1"/>
    <xf numFmtId="0" fontId="7" fillId="0" borderId="3" xfId="0" applyFont="1" applyBorder="1" applyAlignment="1">
      <alignment vertical="center" wrapText="1"/>
    </xf>
    <xf numFmtId="0" fontId="22" fillId="0" borderId="12" xfId="0" applyFont="1" applyBorder="1"/>
    <xf numFmtId="0" fontId="28" fillId="0" borderId="11" xfId="0" applyFont="1" applyBorder="1" applyAlignment="1">
      <alignment horizontal="right"/>
    </xf>
    <xf numFmtId="0" fontId="28" fillId="0" borderId="11" xfId="0" applyFont="1" applyBorder="1"/>
    <xf numFmtId="167" fontId="28" fillId="0" borderId="11" xfId="0" applyNumberFormat="1" applyFont="1" applyFill="1" applyBorder="1"/>
    <xf numFmtId="167" fontId="28" fillId="0" borderId="14" xfId="0" applyNumberFormat="1" applyFont="1" applyFill="1" applyBorder="1"/>
    <xf numFmtId="49" fontId="14" fillId="0" borderId="3" xfId="0" applyNumberFormat="1" applyFont="1" applyFill="1" applyBorder="1" applyAlignment="1">
      <alignment vertical="center"/>
    </xf>
    <xf numFmtId="0" fontId="61" fillId="0" borderId="158" xfId="0" applyFont="1" applyBorder="1" applyAlignment="1"/>
    <xf numFmtId="0" fontId="61" fillId="0" borderId="159" xfId="0" applyFont="1" applyBorder="1" applyAlignment="1"/>
    <xf numFmtId="0" fontId="61" fillId="0" borderId="160" xfId="0" applyFont="1" applyBorder="1" applyAlignment="1"/>
    <xf numFmtId="4" fontId="49" fillId="0" borderId="7" xfId="0" applyNumberFormat="1" applyFont="1" applyBorder="1" applyAlignment="1">
      <alignment horizontal="right"/>
    </xf>
    <xf numFmtId="168" fontId="12" fillId="0" borderId="7" xfId="0" applyNumberFormat="1" applyFont="1" applyBorder="1" applyAlignment="1">
      <alignment horizontal="right"/>
    </xf>
    <xf numFmtId="0" fontId="28" fillId="0" borderId="28" xfId="1" applyFont="1" applyBorder="1"/>
    <xf numFmtId="168" fontId="12" fillId="0" borderId="6" xfId="0" applyNumberFormat="1" applyFont="1" applyBorder="1" applyAlignment="1">
      <alignment horizontal="right"/>
    </xf>
    <xf numFmtId="0" fontId="12" fillId="0" borderId="78" xfId="0" applyFont="1" applyBorder="1" applyAlignment="1">
      <alignment horizontal="center" vertical="center" wrapText="1"/>
    </xf>
    <xf numFmtId="0" fontId="39" fillId="0" borderId="71" xfId="0" applyFont="1" applyBorder="1" applyAlignment="1">
      <alignment horizontal="center" vertical="center" wrapText="1"/>
    </xf>
    <xf numFmtId="0" fontId="10" fillId="0" borderId="109" xfId="0" applyFont="1" applyBorder="1" applyAlignment="1">
      <alignment horizontal="center"/>
    </xf>
    <xf numFmtId="167" fontId="58" fillId="0" borderId="84" xfId="0" applyNumberFormat="1" applyFont="1" applyFill="1" applyBorder="1"/>
    <xf numFmtId="0" fontId="11" fillId="0" borderId="89" xfId="0" applyFont="1" applyBorder="1"/>
    <xf numFmtId="4" fontId="12" fillId="0" borderId="90" xfId="0" applyNumberFormat="1" applyFont="1" applyBorder="1"/>
    <xf numFmtId="167" fontId="58" fillId="0" borderId="110" xfId="0" applyNumberFormat="1" applyFont="1" applyFill="1" applyBorder="1"/>
    <xf numFmtId="167" fontId="11" fillId="0" borderId="90" xfId="0" applyNumberFormat="1" applyFont="1" applyFill="1" applyBorder="1"/>
    <xf numFmtId="4" fontId="12" fillId="0" borderId="112" xfId="0" applyNumberFormat="1" applyFont="1" applyBorder="1"/>
    <xf numFmtId="0" fontId="12" fillId="0" borderId="78" xfId="0" applyFont="1" applyBorder="1" applyAlignment="1">
      <alignment vertical="center"/>
    </xf>
    <xf numFmtId="0" fontId="28" fillId="0" borderId="7" xfId="0" applyNumberFormat="1" applyFont="1" applyFill="1" applyBorder="1" applyAlignment="1">
      <alignment horizontal="center" vertical="center" wrapText="1"/>
    </xf>
    <xf numFmtId="0" fontId="12" fillId="0" borderId="7" xfId="1" applyFont="1" applyBorder="1" applyAlignment="1">
      <alignment horizontal="left" wrapText="1"/>
    </xf>
    <xf numFmtId="0" fontId="23" fillId="0" borderId="22" xfId="1" applyFont="1" applyBorder="1" applyAlignment="1">
      <alignment horizontal="center" vertical="center" wrapText="1"/>
    </xf>
    <xf numFmtId="0" fontId="28" fillId="0" borderId="22" xfId="1" applyFont="1" applyBorder="1" applyAlignment="1">
      <alignment horizontal="right"/>
    </xf>
    <xf numFmtId="0" fontId="28" fillId="0" borderId="22" xfId="1" applyFont="1" applyBorder="1" applyAlignment="1">
      <alignment horizontal="left" vertical="center" wrapText="1"/>
    </xf>
    <xf numFmtId="0" fontId="10" fillId="0" borderId="9" xfId="0" applyFont="1" applyBorder="1" applyAlignment="1">
      <alignment horizontal="center" vertical="center"/>
    </xf>
    <xf numFmtId="49" fontId="12" fillId="0" borderId="6" xfId="0" applyNumberFormat="1" applyFont="1" applyBorder="1" applyAlignment="1">
      <alignment horizontal="center" vertical="center"/>
    </xf>
    <xf numFmtId="0" fontId="34" fillId="0" borderId="7" xfId="0" applyFont="1" applyBorder="1" applyAlignment="1">
      <alignment horizontal="center" vertical="center" wrapText="1"/>
    </xf>
    <xf numFmtId="0" fontId="54" fillId="0" borderId="150" xfId="0" applyFont="1" applyBorder="1" applyAlignment="1">
      <alignment vertical="center" wrapText="1"/>
    </xf>
    <xf numFmtId="49" fontId="10" fillId="0" borderId="74" xfId="0" applyNumberFormat="1" applyFont="1" applyBorder="1" applyAlignment="1">
      <alignment horizontal="center"/>
    </xf>
    <xf numFmtId="0" fontId="12" fillId="0" borderId="74" xfId="0" applyFont="1" applyBorder="1" applyAlignment="1">
      <alignment horizontal="left"/>
    </xf>
    <xf numFmtId="0" fontId="10" fillId="0" borderId="6" xfId="0" applyFont="1" applyBorder="1" applyAlignment="1">
      <alignment vertical="center"/>
    </xf>
    <xf numFmtId="0" fontId="12" fillId="0" borderId="21" xfId="1" applyFont="1" applyFill="1" applyBorder="1" applyAlignment="1">
      <alignment horizontal="left"/>
    </xf>
    <xf numFmtId="2" fontId="12" fillId="0" borderId="11" xfId="0" applyNumberFormat="1" applyFont="1" applyBorder="1"/>
    <xf numFmtId="2" fontId="12" fillId="0" borderId="14" xfId="0" applyNumberFormat="1" applyFont="1" applyBorder="1"/>
    <xf numFmtId="2" fontId="12" fillId="0" borderId="7" xfId="0" applyNumberFormat="1" applyFont="1" applyBorder="1"/>
    <xf numFmtId="0" fontId="28" fillId="0" borderId="21" xfId="1" applyFont="1" applyBorder="1" applyAlignment="1">
      <alignment vertical="center" wrapText="1"/>
    </xf>
    <xf numFmtId="0" fontId="12" fillId="0" borderId="6" xfId="0" applyFont="1" applyBorder="1" applyAlignment="1">
      <alignment vertical="center" wrapText="1"/>
    </xf>
    <xf numFmtId="2" fontId="12" fillId="0" borderId="51" xfId="0" applyNumberFormat="1" applyFont="1" applyBorder="1"/>
    <xf numFmtId="0" fontId="23" fillId="0" borderId="21" xfId="1" applyFont="1" applyBorder="1" applyAlignment="1">
      <alignment horizontal="center" vertical="center" wrapText="1"/>
    </xf>
    <xf numFmtId="49" fontId="12" fillId="0" borderId="7" xfId="0" applyNumberFormat="1" applyFont="1" applyBorder="1" applyAlignment="1">
      <alignment horizontal="left" vertical="top" wrapText="1"/>
    </xf>
    <xf numFmtId="0" fontId="12" fillId="0" borderId="7" xfId="0" applyFont="1" applyBorder="1" applyAlignment="1">
      <alignment horizontal="left" wrapText="1"/>
    </xf>
    <xf numFmtId="0" fontId="12" fillId="0" borderId="7" xfId="0" applyFont="1" applyBorder="1" applyAlignment="1">
      <alignment horizontal="left" vertical="top" wrapText="1"/>
    </xf>
    <xf numFmtId="0" fontId="12" fillId="0" borderId="7" xfId="0" applyFont="1" applyBorder="1" applyAlignment="1">
      <alignment horizontal="center" vertical="center" wrapText="1"/>
    </xf>
    <xf numFmtId="0" fontId="12" fillId="0" borderId="78" xfId="0" applyFont="1" applyBorder="1" applyAlignment="1">
      <alignment horizontal="right"/>
    </xf>
    <xf numFmtId="0" fontId="12" fillId="0" borderId="103" xfId="0" applyFont="1" applyBorder="1" applyAlignment="1">
      <alignment horizontal="right"/>
    </xf>
    <xf numFmtId="0" fontId="28" fillId="0" borderId="96" xfId="1" applyFont="1" applyBorder="1" applyAlignment="1">
      <alignment horizontal="right"/>
    </xf>
    <xf numFmtId="0" fontId="28" fillId="0" borderId="0" xfId="1" applyFont="1" applyBorder="1" applyAlignment="1">
      <alignment horizontal="right"/>
    </xf>
    <xf numFmtId="0" fontId="28" fillId="0" borderId="0" xfId="1" applyFont="1" applyBorder="1"/>
    <xf numFmtId="4" fontId="28" fillId="0" borderId="144" xfId="1" applyNumberFormat="1" applyFont="1" applyBorder="1"/>
    <xf numFmtId="0" fontId="10" fillId="0" borderId="89" xfId="0" applyFont="1" applyBorder="1"/>
    <xf numFmtId="2" fontId="12" fillId="0" borderId="7" xfId="0" applyNumberFormat="1" applyFont="1" applyBorder="1" applyAlignment="1">
      <alignment horizontal="right"/>
    </xf>
    <xf numFmtId="4" fontId="12" fillId="0" borderId="77" xfId="0" applyNumberFormat="1" applyFont="1" applyBorder="1" applyAlignment="1">
      <alignment horizontal="right"/>
    </xf>
    <xf numFmtId="0" fontId="12" fillId="0" borderId="77" xfId="0" applyFont="1" applyBorder="1" applyAlignment="1">
      <alignment horizontal="right"/>
    </xf>
    <xf numFmtId="0" fontId="12" fillId="0" borderId="7" xfId="0" applyFont="1" applyBorder="1" applyAlignment="1">
      <alignment horizontal="center" wrapText="1"/>
    </xf>
    <xf numFmtId="169" fontId="12" fillId="0" borderId="7" xfId="0" applyNumberFormat="1" applyFont="1" applyBorder="1" applyAlignment="1">
      <alignment horizontal="center" vertical="center"/>
    </xf>
    <xf numFmtId="0" fontId="10" fillId="0" borderId="72" xfId="0" applyFont="1" applyBorder="1"/>
    <xf numFmtId="167" fontId="10" fillId="0" borderId="72" xfId="0" applyNumberFormat="1" applyFont="1" applyFill="1" applyBorder="1"/>
    <xf numFmtId="167" fontId="10" fillId="0" borderId="82" xfId="0" applyNumberFormat="1" applyFont="1" applyFill="1" applyBorder="1"/>
    <xf numFmtId="0" fontId="12" fillId="0" borderId="78" xfId="0" applyFont="1" applyBorder="1"/>
    <xf numFmtId="2" fontId="28" fillId="0" borderId="7" xfId="1" applyNumberFormat="1" applyFont="1" applyBorder="1"/>
    <xf numFmtId="9" fontId="54" fillId="0" borderId="150" xfId="0" applyNumberFormat="1" applyFont="1" applyBorder="1" applyAlignment="1">
      <alignment vertical="center" wrapText="1"/>
    </xf>
    <xf numFmtId="9" fontId="54" fillId="0" borderId="150" xfId="0" applyNumberFormat="1" applyFont="1" applyBorder="1" applyAlignment="1">
      <alignment vertical="center"/>
    </xf>
    <xf numFmtId="0" fontId="12" fillId="0" borderId="7" xfId="0" applyFont="1" applyBorder="1" applyAlignment="1">
      <alignment horizontal="center" vertical="center"/>
    </xf>
    <xf numFmtId="0" fontId="23" fillId="0" borderId="22" xfId="1" applyFont="1" applyBorder="1" applyAlignment="1">
      <alignment horizontal="center" vertical="center" wrapText="1"/>
    </xf>
    <xf numFmtId="0" fontId="12" fillId="0" borderId="6" xfId="0" applyFont="1" applyFill="1" applyBorder="1" applyAlignment="1">
      <alignment horizontal="left" vertical="center"/>
    </xf>
    <xf numFmtId="0" fontId="12" fillId="0" borderId="6" xfId="0" applyFont="1" applyFill="1" applyBorder="1" applyAlignment="1">
      <alignment horizontal="right"/>
    </xf>
    <xf numFmtId="0" fontId="12" fillId="0" borderId="7" xfId="0" applyFont="1" applyBorder="1" applyAlignment="1">
      <alignment horizontal="right"/>
    </xf>
    <xf numFmtId="0" fontId="12" fillId="0" borderId="7" xfId="0" applyFont="1" applyBorder="1" applyAlignment="1"/>
    <xf numFmtId="0" fontId="12" fillId="0" borderId="7" xfId="0" applyFont="1" applyBorder="1" applyAlignment="1">
      <alignment horizontal="right" vertical="center"/>
    </xf>
    <xf numFmtId="49" fontId="12" fillId="0" borderId="7" xfId="0" applyNumberFormat="1" applyFont="1" applyBorder="1" applyAlignment="1">
      <alignment horizontal="right" vertical="center"/>
    </xf>
    <xf numFmtId="9" fontId="12" fillId="0" borderId="7" xfId="0" applyNumberFormat="1" applyFont="1" applyBorder="1" applyAlignment="1">
      <alignment vertical="center"/>
    </xf>
    <xf numFmtId="0" fontId="12" fillId="0" borderId="21" xfId="1" applyFont="1" applyBorder="1" applyAlignment="1">
      <alignment horizontal="right"/>
    </xf>
    <xf numFmtId="0" fontId="10" fillId="0" borderId="7" xfId="0" applyFont="1" applyBorder="1" applyAlignment="1">
      <alignment horizontal="center" vertical="center" wrapText="1"/>
    </xf>
    <xf numFmtId="0" fontId="12" fillId="0" borderId="62" xfId="0" applyFont="1" applyBorder="1" applyAlignment="1">
      <alignment horizontal="center"/>
    </xf>
    <xf numFmtId="0" fontId="28" fillId="0" borderId="78" xfId="1" applyFont="1" applyBorder="1"/>
    <xf numFmtId="0" fontId="28" fillId="0" borderId="62" xfId="1" applyFont="1" applyBorder="1"/>
    <xf numFmtId="4" fontId="28" fillId="0" borderId="116" xfId="1" applyNumberFormat="1" applyFont="1" applyBorder="1"/>
    <xf numFmtId="4" fontId="28" fillId="0" borderId="103" xfId="1" applyNumberFormat="1" applyFont="1" applyBorder="1"/>
    <xf numFmtId="168" fontId="12" fillId="0" borderId="93" xfId="0" applyNumberFormat="1" applyFont="1" applyBorder="1" applyAlignment="1">
      <alignment horizontal="right"/>
    </xf>
    <xf numFmtId="49" fontId="58" fillId="0" borderId="7" xfId="0" applyNumberFormat="1" applyFont="1" applyBorder="1" applyAlignment="1">
      <alignment horizontal="right"/>
    </xf>
    <xf numFmtId="49" fontId="58" fillId="0" borderId="7" xfId="0" applyNumberFormat="1" applyFont="1" applyBorder="1" applyAlignment="1">
      <alignment horizontal="right" vertical="center"/>
    </xf>
    <xf numFmtId="10" fontId="58" fillId="0" borderId="7" xfId="0" applyNumberFormat="1" applyFont="1" applyBorder="1" applyAlignment="1">
      <alignment horizontal="right" vertical="center"/>
    </xf>
    <xf numFmtId="0" fontId="28" fillId="0" borderId="115" xfId="1" applyFont="1" applyBorder="1" applyAlignment="1">
      <alignment horizontal="right"/>
    </xf>
    <xf numFmtId="0" fontId="28" fillId="0" borderId="172" xfId="1" applyFont="1" applyBorder="1" applyAlignment="1">
      <alignment horizontal="right"/>
    </xf>
    <xf numFmtId="0" fontId="12" fillId="0" borderId="114" xfId="0" applyFont="1" applyBorder="1" applyAlignment="1">
      <alignment horizontal="center"/>
    </xf>
    <xf numFmtId="0" fontId="0" fillId="0" borderId="2" xfId="0" applyBorder="1" applyAlignment="1"/>
    <xf numFmtId="0" fontId="0" fillId="0" borderId="1" xfId="0" applyBorder="1" applyAlignment="1"/>
    <xf numFmtId="0" fontId="0" fillId="0" borderId="13" xfId="0" applyBorder="1" applyAlignment="1"/>
    <xf numFmtId="49" fontId="10" fillId="0" borderId="88" xfId="0" applyNumberFormat="1" applyFont="1" applyBorder="1" applyAlignment="1">
      <alignment horizontal="center" vertical="center"/>
    </xf>
    <xf numFmtId="49" fontId="10" fillId="0" borderId="7" xfId="0" applyNumberFormat="1" applyFont="1" applyBorder="1" applyAlignment="1">
      <alignment horizontal="center" vertical="center"/>
    </xf>
    <xf numFmtId="0" fontId="22" fillId="0" borderId="88" xfId="1" applyFont="1" applyBorder="1"/>
    <xf numFmtId="0" fontId="28" fillId="0" borderId="88" xfId="1" applyFont="1" applyBorder="1"/>
    <xf numFmtId="0" fontId="12" fillId="0" borderId="7" xfId="0" applyFont="1" applyBorder="1" applyAlignment="1">
      <alignment horizontal="center" vertical="center" wrapText="1"/>
    </xf>
    <xf numFmtId="0" fontId="28" fillId="0" borderId="7" xfId="0" applyFont="1" applyBorder="1" applyAlignment="1">
      <alignment horizontal="center" vertical="center" wrapText="1"/>
    </xf>
    <xf numFmtId="0" fontId="34" fillId="0" borderId="7" xfId="0" applyFont="1" applyBorder="1" applyAlignment="1">
      <alignment horizontal="left"/>
    </xf>
    <xf numFmtId="0" fontId="12" fillId="0" borderId="7" xfId="0" applyFont="1" applyFill="1" applyBorder="1" applyAlignment="1">
      <alignment vertical="center"/>
    </xf>
    <xf numFmtId="0" fontId="34" fillId="0" borderId="7" xfId="0" applyFont="1" applyBorder="1"/>
    <xf numFmtId="0" fontId="16" fillId="0" borderId="0" xfId="0" applyFont="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xf>
    <xf numFmtId="0" fontId="7" fillId="0" borderId="78" xfId="0" applyFont="1" applyBorder="1" applyAlignment="1">
      <alignment horizontal="left" vertical="center" wrapText="1"/>
    </xf>
    <xf numFmtId="0" fontId="7" fillId="0" borderId="113" xfId="0" applyFont="1" applyBorder="1" applyAlignment="1">
      <alignment horizontal="left" vertical="center" wrapText="1"/>
    </xf>
    <xf numFmtId="0" fontId="7" fillId="0" borderId="103" xfId="0" applyFont="1" applyBorder="1" applyAlignment="1">
      <alignment horizontal="left" vertical="center" wrapText="1"/>
    </xf>
    <xf numFmtId="0" fontId="12" fillId="0" borderId="62" xfId="0" applyFont="1" applyBorder="1" applyAlignment="1">
      <alignment horizontal="center" vertical="center" wrapText="1"/>
    </xf>
    <xf numFmtId="0" fontId="12" fillId="0" borderId="114" xfId="0" applyFont="1" applyBorder="1" applyAlignment="1">
      <alignment horizontal="center" vertical="center" wrapText="1"/>
    </xf>
    <xf numFmtId="0" fontId="12" fillId="0" borderId="93" xfId="0" applyFont="1" applyBorder="1" applyAlignment="1">
      <alignment horizontal="center" vertical="center" wrapText="1"/>
    </xf>
    <xf numFmtId="0" fontId="12" fillId="0" borderId="115" xfId="0" applyFont="1" applyBorder="1" applyAlignment="1">
      <alignment horizontal="center" vertical="center" wrapText="1"/>
    </xf>
    <xf numFmtId="0" fontId="12" fillId="0" borderId="104" xfId="0" applyFont="1" applyBorder="1" applyAlignment="1">
      <alignment horizontal="center" vertical="center" wrapText="1"/>
    </xf>
    <xf numFmtId="0" fontId="12" fillId="0" borderId="116" xfId="0" applyFont="1" applyBorder="1" applyAlignment="1">
      <alignment horizontal="center" vertical="center" wrapText="1"/>
    </xf>
    <xf numFmtId="0" fontId="12" fillId="0" borderId="7" xfId="0" applyFont="1" applyBorder="1" applyAlignment="1">
      <alignment horizontal="center" vertical="center" wrapText="1"/>
    </xf>
    <xf numFmtId="2" fontId="0" fillId="0" borderId="2" xfId="0" applyNumberFormat="1" applyBorder="1" applyAlignment="1"/>
    <xf numFmtId="2" fontId="0" fillId="0" borderId="13" xfId="0" applyNumberFormat="1" applyBorder="1" applyAlignment="1"/>
    <xf numFmtId="0" fontId="0" fillId="0" borderId="2" xfId="0" applyBorder="1" applyAlignment="1"/>
    <xf numFmtId="0" fontId="0" fillId="0" borderId="1" xfId="0" applyBorder="1" applyAlignment="1"/>
    <xf numFmtId="0" fontId="10" fillId="0" borderId="78" xfId="0" applyFont="1" applyBorder="1" applyAlignment="1">
      <alignment horizontal="center" vertical="center"/>
    </xf>
    <xf numFmtId="0" fontId="10" fillId="0" borderId="113" xfId="0" applyFont="1" applyBorder="1" applyAlignment="1">
      <alignment horizontal="center" vertical="center"/>
    </xf>
    <xf numFmtId="0" fontId="10" fillId="0" borderId="103" xfId="0" applyFont="1" applyBorder="1" applyAlignment="1">
      <alignment horizontal="center" vertical="center"/>
    </xf>
    <xf numFmtId="0" fontId="0" fillId="0" borderId="13" xfId="0" applyBorder="1" applyAlignment="1"/>
    <xf numFmtId="0" fontId="11" fillId="3" borderId="2" xfId="0" applyFont="1" applyFill="1" applyBorder="1" applyAlignment="1">
      <alignment horizontal="center"/>
    </xf>
    <xf numFmtId="0" fontId="11" fillId="3" borderId="13" xfId="0" applyFont="1" applyFill="1" applyBorder="1" applyAlignment="1">
      <alignment horizontal="center"/>
    </xf>
    <xf numFmtId="0" fontId="12" fillId="0" borderId="78" xfId="0" applyFont="1" applyBorder="1" applyAlignment="1">
      <alignment horizontal="left" vertical="center" wrapText="1"/>
    </xf>
    <xf numFmtId="0" fontId="12" fillId="0" borderId="113" xfId="0" applyFont="1" applyBorder="1" applyAlignment="1">
      <alignment horizontal="left" vertical="center" wrapText="1"/>
    </xf>
    <xf numFmtId="0" fontId="12" fillId="0" borderId="103" xfId="0" applyFont="1" applyBorder="1" applyAlignment="1">
      <alignment horizontal="left" vertical="center" wrapText="1"/>
    </xf>
    <xf numFmtId="0" fontId="8" fillId="2" borderId="0" xfId="0" applyFont="1" applyFill="1" applyAlignment="1">
      <alignment horizontal="center"/>
    </xf>
    <xf numFmtId="4" fontId="0" fillId="0" borderId="2" xfId="0" applyNumberFormat="1" applyBorder="1" applyAlignment="1">
      <alignment horizontal="right"/>
    </xf>
    <xf numFmtId="4" fontId="0" fillId="0" borderId="13" xfId="0" applyNumberFormat="1" applyBorder="1" applyAlignment="1">
      <alignment horizontal="right"/>
    </xf>
    <xf numFmtId="0" fontId="10" fillId="0" borderId="7" xfId="0" applyFont="1" applyBorder="1" applyAlignment="1">
      <alignment horizontal="center" vertical="center"/>
    </xf>
    <xf numFmtId="0" fontId="34" fillId="0" borderId="2" xfId="0" applyFont="1" applyBorder="1" applyAlignment="1">
      <alignment horizontal="center" vertical="center" wrapText="1"/>
    </xf>
    <xf numFmtId="0" fontId="34" fillId="0" borderId="117" xfId="0" applyFont="1" applyBorder="1" applyAlignment="1">
      <alignment horizontal="center" vertical="center" wrapText="1"/>
    </xf>
    <xf numFmtId="0" fontId="34" fillId="0" borderId="1" xfId="0" applyFont="1" applyBorder="1" applyAlignment="1">
      <alignment horizontal="left" vertical="center" wrapText="1"/>
    </xf>
    <xf numFmtId="0" fontId="34" fillId="0" borderId="13" xfId="0" applyFont="1" applyBorder="1" applyAlignment="1">
      <alignment horizontal="left" vertical="center" wrapText="1"/>
    </xf>
    <xf numFmtId="0" fontId="14" fillId="0" borderId="2" xfId="0" applyFont="1" applyBorder="1" applyAlignment="1">
      <alignment horizontal="center" vertical="center" wrapText="1"/>
    </xf>
    <xf numFmtId="0" fontId="14" fillId="0" borderId="117" xfId="0" applyFont="1" applyBorder="1" applyAlignment="1">
      <alignment horizontal="center" vertical="center" wrapText="1"/>
    </xf>
    <xf numFmtId="0" fontId="7" fillId="0" borderId="1" xfId="0" applyFont="1" applyBorder="1" applyAlignment="1">
      <alignment horizontal="left" vertical="center" wrapText="1"/>
    </xf>
    <xf numFmtId="0" fontId="7" fillId="0" borderId="13" xfId="0" applyFont="1" applyBorder="1" applyAlignment="1">
      <alignment horizontal="left" vertical="center" wrapText="1"/>
    </xf>
    <xf numFmtId="0" fontId="0" fillId="0" borderId="78" xfId="0" applyBorder="1" applyAlignment="1">
      <alignment horizontal="center"/>
    </xf>
    <xf numFmtId="0" fontId="0" fillId="0" borderId="113" xfId="0" applyBorder="1" applyAlignment="1">
      <alignment horizontal="center"/>
    </xf>
    <xf numFmtId="0" fontId="0" fillId="0" borderId="103" xfId="0" applyBorder="1" applyAlignment="1">
      <alignment horizontal="center"/>
    </xf>
    <xf numFmtId="0" fontId="12" fillId="0" borderId="78" xfId="0" applyFont="1" applyBorder="1" applyAlignment="1">
      <alignment horizontal="center" vertical="center" wrapText="1"/>
    </xf>
    <xf numFmtId="0" fontId="12" fillId="0" borderId="10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1" xfId="0" applyFont="1" applyBorder="1" applyAlignment="1">
      <alignment horizontal="center" vertical="center" wrapText="1"/>
    </xf>
    <xf numFmtId="0" fontId="12" fillId="0" borderId="96" xfId="0" applyFont="1" applyBorder="1" applyAlignment="1">
      <alignment horizontal="center" vertical="center" wrapText="1"/>
    </xf>
    <xf numFmtId="0" fontId="12" fillId="0" borderId="95" xfId="0" applyFont="1" applyBorder="1" applyAlignment="1">
      <alignment horizontal="center" vertical="center" wrapText="1"/>
    </xf>
    <xf numFmtId="0" fontId="12" fillId="0" borderId="7" xfId="0" applyFont="1" applyBorder="1" applyAlignment="1">
      <alignment horizontal="left" vertical="center" wrapText="1"/>
    </xf>
    <xf numFmtId="0" fontId="7" fillId="0" borderId="62" xfId="0" applyFont="1" applyBorder="1" applyAlignment="1">
      <alignment horizontal="left" vertical="center" wrapText="1"/>
    </xf>
    <xf numFmtId="0" fontId="7" fillId="0" borderId="114" xfId="0" applyFont="1" applyBorder="1" applyAlignment="1">
      <alignment horizontal="left" vertical="center" wrapText="1"/>
    </xf>
    <xf numFmtId="0" fontId="7" fillId="0" borderId="93" xfId="0" applyFont="1" applyBorder="1" applyAlignment="1">
      <alignment horizontal="left" vertical="center" wrapText="1"/>
    </xf>
    <xf numFmtId="0" fontId="7" fillId="0" borderId="96" xfId="0" applyFont="1" applyBorder="1" applyAlignment="1">
      <alignment horizontal="left" vertical="center" wrapText="1"/>
    </xf>
    <xf numFmtId="0" fontId="7" fillId="0" borderId="0" xfId="0" applyFont="1" applyBorder="1" applyAlignment="1">
      <alignment horizontal="left" vertical="center" wrapText="1"/>
    </xf>
    <xf numFmtId="0" fontId="7" fillId="0" borderId="95" xfId="0" applyFont="1" applyBorder="1" applyAlignment="1">
      <alignment horizontal="left" vertical="center" wrapText="1"/>
    </xf>
    <xf numFmtId="0" fontId="7" fillId="0" borderId="115" xfId="0" applyFont="1" applyBorder="1" applyAlignment="1">
      <alignment horizontal="left" vertical="center" wrapText="1"/>
    </xf>
    <xf numFmtId="0" fontId="7" fillId="0" borderId="104" xfId="0" applyFont="1" applyBorder="1" applyAlignment="1">
      <alignment horizontal="left" vertical="center" wrapText="1"/>
    </xf>
    <xf numFmtId="0" fontId="7" fillId="0" borderId="116" xfId="0" applyFont="1" applyBorder="1" applyAlignment="1">
      <alignment horizontal="left" vertical="center" wrapText="1"/>
    </xf>
    <xf numFmtId="0" fontId="67" fillId="0" borderId="96" xfId="0" applyFont="1" applyBorder="1" applyAlignment="1">
      <alignment vertical="top" wrapText="1"/>
    </xf>
    <xf numFmtId="0" fontId="0" fillId="0" borderId="0" xfId="0" applyAlignment="1">
      <alignment vertical="top"/>
    </xf>
    <xf numFmtId="0" fontId="0" fillId="0" borderId="95" xfId="0" applyBorder="1" applyAlignment="1">
      <alignment vertical="top"/>
    </xf>
    <xf numFmtId="0" fontId="5" fillId="0" borderId="96" xfId="0" applyFont="1" applyBorder="1" applyAlignment="1">
      <alignment horizontal="left" vertical="top" wrapText="1"/>
    </xf>
    <xf numFmtId="0" fontId="0" fillId="0" borderId="0" xfId="0" applyAlignment="1">
      <alignment horizontal="left" vertical="top" wrapText="1"/>
    </xf>
    <xf numFmtId="0" fontId="0" fillId="0" borderId="95" xfId="0" applyBorder="1" applyAlignment="1">
      <alignment horizontal="left" vertical="top" wrapText="1"/>
    </xf>
    <xf numFmtId="0" fontId="0" fillId="0" borderId="0" xfId="0" applyBorder="1" applyAlignment="1">
      <alignment horizontal="left" vertical="top" wrapText="1"/>
    </xf>
    <xf numFmtId="0" fontId="67" fillId="0" borderId="62" xfId="0" applyFont="1" applyFill="1" applyBorder="1" applyAlignment="1">
      <alignment vertical="top" wrapText="1"/>
    </xf>
    <xf numFmtId="0" fontId="67" fillId="0" borderId="114" xfId="0" applyFont="1" applyFill="1" applyBorder="1" applyAlignment="1">
      <alignment vertical="top"/>
    </xf>
    <xf numFmtId="0" fontId="67" fillId="0" borderId="93" xfId="0" applyFont="1" applyFill="1" applyBorder="1" applyAlignment="1">
      <alignment vertical="top"/>
    </xf>
    <xf numFmtId="0" fontId="5" fillId="0" borderId="78" xfId="0" applyFont="1" applyFill="1" applyBorder="1" applyAlignment="1">
      <alignment horizontal="left" vertical="top" wrapText="1"/>
    </xf>
    <xf numFmtId="0" fontId="0" fillId="0" borderId="113" xfId="0" applyFont="1" applyFill="1" applyBorder="1" applyAlignment="1">
      <alignment horizontal="left" vertical="top" wrapText="1"/>
    </xf>
    <xf numFmtId="0" fontId="0" fillId="0" borderId="103" xfId="0" applyFont="1" applyFill="1" applyBorder="1" applyAlignment="1">
      <alignment horizontal="left" vertical="top" wrapText="1"/>
    </xf>
    <xf numFmtId="0" fontId="7" fillId="0" borderId="88" xfId="0" applyFont="1" applyBorder="1" applyAlignment="1">
      <alignment horizontal="center" vertical="center" wrapText="1"/>
    </xf>
    <xf numFmtId="0" fontId="7" fillId="0" borderId="96" xfId="0" applyFont="1" applyBorder="1" applyAlignment="1">
      <alignment horizontal="center" vertical="center" wrapText="1"/>
    </xf>
    <xf numFmtId="0" fontId="7" fillId="0" borderId="115" xfId="0" applyFont="1" applyBorder="1" applyAlignment="1">
      <alignment horizontal="center" vertical="center" wrapText="1"/>
    </xf>
    <xf numFmtId="0" fontId="30" fillId="0" borderId="22" xfId="1" applyFont="1" applyBorder="1" applyAlignment="1">
      <alignment horizontal="center" vertical="center" wrapText="1"/>
    </xf>
    <xf numFmtId="0" fontId="5" fillId="0" borderId="115" xfId="0" applyFont="1" applyFill="1" applyBorder="1" applyAlignment="1">
      <alignment horizontal="left" vertical="top" wrapText="1"/>
    </xf>
    <xf numFmtId="0" fontId="0" fillId="0" borderId="104" xfId="0" applyBorder="1" applyAlignment="1">
      <alignment horizontal="left" vertical="top" wrapText="1"/>
    </xf>
    <xf numFmtId="0" fontId="0" fillId="0" borderId="116" xfId="0" applyBorder="1" applyAlignment="1">
      <alignment horizontal="left" vertical="top" wrapText="1"/>
    </xf>
    <xf numFmtId="0" fontId="68" fillId="0" borderId="78" xfId="0" applyFont="1" applyBorder="1" applyAlignment="1">
      <alignment horizontal="left" vertical="top" wrapText="1"/>
    </xf>
    <xf numFmtId="0" fontId="67" fillId="0" borderId="113" xfId="0" applyFont="1" applyBorder="1" applyAlignment="1">
      <alignment horizontal="left" vertical="top" wrapText="1"/>
    </xf>
    <xf numFmtId="0" fontId="67" fillId="0" borderId="103" xfId="0" applyFont="1" applyBorder="1" applyAlignment="1">
      <alignment horizontal="left" vertical="top" wrapText="1"/>
    </xf>
    <xf numFmtId="0" fontId="67" fillId="0" borderId="62" xfId="0" applyFont="1" applyBorder="1" applyAlignment="1">
      <alignment vertical="top" wrapText="1"/>
    </xf>
    <xf numFmtId="0" fontId="0" fillId="0" borderId="114" xfId="0" applyBorder="1" applyAlignment="1">
      <alignment vertical="top"/>
    </xf>
    <xf numFmtId="0" fontId="0" fillId="0" borderId="93" xfId="0" applyBorder="1" applyAlignment="1">
      <alignment vertical="top"/>
    </xf>
    <xf numFmtId="0" fontId="5" fillId="0" borderId="115" xfId="0" applyFont="1" applyBorder="1" applyAlignment="1">
      <alignment horizontal="left" vertical="top" wrapText="1"/>
    </xf>
    <xf numFmtId="0" fontId="67" fillId="0" borderId="78" xfId="0" applyFont="1" applyFill="1" applyBorder="1" applyAlignment="1">
      <alignment vertical="top" wrapText="1"/>
    </xf>
    <xf numFmtId="0" fontId="67" fillId="0" borderId="113" xfId="0" applyFont="1" applyFill="1" applyBorder="1" applyAlignment="1">
      <alignment vertical="top"/>
    </xf>
    <xf numFmtId="0" fontId="67" fillId="0" borderId="103" xfId="0" applyFont="1" applyFill="1" applyBorder="1" applyAlignment="1">
      <alignment vertical="top"/>
    </xf>
    <xf numFmtId="0" fontId="66" fillId="0" borderId="78" xfId="0" applyFont="1" applyFill="1" applyBorder="1" applyAlignment="1">
      <alignment horizontal="left" vertical="top" wrapText="1"/>
    </xf>
    <xf numFmtId="0" fontId="0" fillId="0" borderId="113" xfId="0" applyFill="1" applyBorder="1" applyAlignment="1">
      <alignment horizontal="left" vertical="top" wrapText="1"/>
    </xf>
    <xf numFmtId="0" fontId="0" fillId="0" borderId="103" xfId="0" applyFill="1" applyBorder="1" applyAlignment="1">
      <alignment horizontal="left" vertical="top" wrapText="1"/>
    </xf>
    <xf numFmtId="0" fontId="5" fillId="0" borderId="62" xfId="0" applyFont="1" applyBorder="1" applyAlignment="1">
      <alignment horizontal="left" vertical="top" wrapText="1"/>
    </xf>
    <xf numFmtId="0" fontId="0" fillId="0" borderId="114" xfId="0" applyBorder="1" applyAlignment="1">
      <alignment horizontal="left" vertical="top" wrapText="1"/>
    </xf>
    <xf numFmtId="0" fontId="0" fillId="0" borderId="93" xfId="0" applyBorder="1" applyAlignment="1">
      <alignment horizontal="left" vertical="top" wrapText="1"/>
    </xf>
    <xf numFmtId="0" fontId="12" fillId="0" borderId="62" xfId="0" applyFont="1" applyBorder="1" applyAlignment="1">
      <alignment horizontal="left" vertical="center" wrapText="1"/>
    </xf>
    <xf numFmtId="0" fontId="12" fillId="0" borderId="114" xfId="0" applyFont="1" applyBorder="1" applyAlignment="1">
      <alignment horizontal="left" vertical="center" wrapText="1"/>
    </xf>
    <xf numFmtId="0" fontId="12" fillId="0" borderId="93" xfId="0" applyFont="1" applyBorder="1" applyAlignment="1">
      <alignment horizontal="left" vertical="center" wrapText="1"/>
    </xf>
    <xf numFmtId="0" fontId="12" fillId="0" borderId="115" xfId="0" applyFont="1" applyBorder="1" applyAlignment="1">
      <alignment horizontal="left" vertical="center" wrapText="1"/>
    </xf>
    <xf numFmtId="0" fontId="12" fillId="0" borderId="104" xfId="0" applyFont="1" applyBorder="1" applyAlignment="1">
      <alignment horizontal="left" vertical="center" wrapText="1"/>
    </xf>
    <xf numFmtId="0" fontId="12" fillId="0" borderId="116" xfId="0" applyFont="1" applyBorder="1" applyAlignment="1">
      <alignment horizontal="left" vertical="center" wrapText="1"/>
    </xf>
    <xf numFmtId="0" fontId="12" fillId="0" borderId="78" xfId="0" applyFont="1" applyBorder="1" applyAlignment="1">
      <alignment vertical="center" wrapText="1"/>
    </xf>
    <xf numFmtId="0" fontId="12" fillId="0" borderId="113" xfId="0" applyFont="1" applyBorder="1" applyAlignment="1">
      <alignment vertical="center" wrapText="1"/>
    </xf>
    <xf numFmtId="0" fontId="12" fillId="0" borderId="103" xfId="0" applyFont="1" applyBorder="1" applyAlignment="1">
      <alignment vertical="center" wrapText="1"/>
    </xf>
    <xf numFmtId="0" fontId="12" fillId="0" borderId="7" xfId="0" applyFont="1" applyBorder="1" applyAlignment="1">
      <alignment vertical="center" wrapText="1"/>
    </xf>
    <xf numFmtId="0" fontId="12" fillId="0" borderId="96" xfId="0" applyFont="1" applyBorder="1" applyAlignment="1">
      <alignment horizontal="left" vertical="center" wrapText="1"/>
    </xf>
    <xf numFmtId="0" fontId="12" fillId="0" borderId="0" xfId="0" applyFont="1" applyBorder="1" applyAlignment="1">
      <alignment horizontal="left" vertical="center" wrapText="1"/>
    </xf>
    <xf numFmtId="0" fontId="12" fillId="0" borderId="95" xfId="0" applyFont="1" applyBorder="1" applyAlignment="1">
      <alignment horizontal="left" vertical="center" wrapText="1"/>
    </xf>
    <xf numFmtId="0" fontId="5" fillId="0" borderId="114" xfId="0" applyFont="1" applyFill="1" applyBorder="1" applyAlignment="1">
      <alignment horizontal="left" vertical="top" wrapText="1"/>
    </xf>
    <xf numFmtId="0" fontId="22" fillId="5" borderId="15" xfId="1" applyFont="1" applyFill="1" applyBorder="1" applyAlignment="1">
      <alignment horizontal="center"/>
    </xf>
    <xf numFmtId="0" fontId="23" fillId="0" borderId="78" xfId="1" applyFont="1" applyBorder="1" applyAlignment="1">
      <alignment horizontal="center" vertical="center"/>
    </xf>
    <xf numFmtId="0" fontId="23" fillId="0" borderId="103" xfId="1" applyFont="1" applyBorder="1" applyAlignment="1">
      <alignment horizontal="center" vertical="center"/>
    </xf>
    <xf numFmtId="0" fontId="24" fillId="0" borderId="15" xfId="1" applyFont="1" applyBorder="1" applyAlignment="1"/>
    <xf numFmtId="0" fontId="25" fillId="0" borderId="15" xfId="1" applyFont="1" applyBorder="1" applyAlignment="1">
      <alignment horizontal="left"/>
    </xf>
    <xf numFmtId="0" fontId="18" fillId="0" borderId="30" xfId="1" applyBorder="1" applyAlignment="1"/>
    <xf numFmtId="0" fontId="18" fillId="0" borderId="15" xfId="1" applyBorder="1" applyAlignment="1"/>
    <xf numFmtId="0" fontId="18" fillId="0" borderId="120" xfId="1" applyBorder="1" applyAlignment="1"/>
    <xf numFmtId="2" fontId="18" fillId="0" borderId="15" xfId="1" applyNumberFormat="1" applyBorder="1" applyAlignment="1"/>
    <xf numFmtId="0" fontId="18" fillId="0" borderId="32" xfId="1" applyBorder="1" applyAlignment="1"/>
    <xf numFmtId="0" fontId="18" fillId="0" borderId="118" xfId="1" applyBorder="1" applyAlignment="1"/>
    <xf numFmtId="0" fontId="18" fillId="0" borderId="119" xfId="1" applyBorder="1" applyAlignment="1"/>
    <xf numFmtId="0" fontId="12" fillId="0" borderId="6" xfId="0" applyFont="1" applyBorder="1" applyAlignment="1">
      <alignment horizontal="center" vertical="center" wrapText="1"/>
    </xf>
    <xf numFmtId="0" fontId="12" fillId="0" borderId="88" xfId="0" applyFont="1" applyBorder="1" applyAlignment="1">
      <alignment horizontal="center" vertical="center" wrapText="1"/>
    </xf>
    <xf numFmtId="0" fontId="12" fillId="0" borderId="51" xfId="0" applyFont="1" applyBorder="1" applyAlignment="1">
      <alignment horizontal="center" vertical="center" wrapText="1"/>
    </xf>
    <xf numFmtId="0" fontId="23" fillId="0" borderId="113" xfId="1" applyFont="1" applyBorder="1" applyAlignment="1">
      <alignment horizontal="center" vertical="center"/>
    </xf>
    <xf numFmtId="0" fontId="30" fillId="0" borderId="58" xfId="1" applyFont="1" applyBorder="1" applyAlignment="1">
      <alignment horizontal="center" vertical="center" wrapText="1"/>
    </xf>
    <xf numFmtId="0" fontId="30" fillId="0" borderId="59" xfId="1" applyFont="1" applyBorder="1" applyAlignment="1">
      <alignment horizontal="center" vertical="center" wrapText="1"/>
    </xf>
    <xf numFmtId="0" fontId="30" fillId="0" borderId="60" xfId="1" applyFont="1" applyBorder="1" applyAlignment="1">
      <alignment horizontal="center" vertical="center" wrapText="1"/>
    </xf>
    <xf numFmtId="0" fontId="7" fillId="0" borderId="121" xfId="0" applyFont="1" applyBorder="1" applyAlignment="1">
      <alignment horizontal="left" vertical="center" wrapText="1"/>
    </xf>
    <xf numFmtId="0" fontId="62" fillId="0" borderId="78" xfId="0" applyFont="1" applyBorder="1" applyAlignment="1">
      <alignment horizontal="center" vertical="center" wrapText="1"/>
    </xf>
    <xf numFmtId="0" fontId="62" fillId="0" borderId="113" xfId="0" applyFont="1" applyBorder="1" applyAlignment="1">
      <alignment horizontal="center" vertical="center" wrapText="1"/>
    </xf>
    <xf numFmtId="0" fontId="62" fillId="0" borderId="103" xfId="0" applyFont="1" applyBorder="1" applyAlignment="1">
      <alignment horizontal="center" vertical="center" wrapText="1"/>
    </xf>
    <xf numFmtId="0" fontId="0" fillId="0" borderId="2" xfId="0" applyBorder="1" applyAlignment="1">
      <alignment horizontal="left" vertical="center" wrapText="1"/>
    </xf>
    <xf numFmtId="0" fontId="0" fillId="0" borderId="1" xfId="0" applyBorder="1" applyAlignment="1">
      <alignment horizontal="left" vertical="center" wrapText="1"/>
    </xf>
    <xf numFmtId="0" fontId="0" fillId="0" borderId="13" xfId="0" applyBorder="1" applyAlignment="1">
      <alignment horizontal="left" vertical="center" wrapText="1"/>
    </xf>
    <xf numFmtId="0" fontId="0" fillId="0" borderId="2" xfId="0" applyBorder="1" applyAlignment="1">
      <alignment vertical="center" wrapText="1"/>
    </xf>
    <xf numFmtId="0" fontId="0" fillId="0" borderId="1" xfId="0" applyBorder="1" applyAlignment="1">
      <alignment vertical="center" wrapText="1"/>
    </xf>
    <xf numFmtId="0" fontId="0" fillId="0" borderId="13" xfId="0" applyBorder="1" applyAlignment="1">
      <alignment vertical="center" wrapText="1"/>
    </xf>
    <xf numFmtId="0" fontId="32" fillId="0" borderId="7" xfId="0" applyFont="1" applyBorder="1" applyAlignment="1">
      <alignment horizontal="left" vertical="top" wrapText="1"/>
    </xf>
    <xf numFmtId="0" fontId="7" fillId="0" borderId="7" xfId="0" applyFont="1" applyBorder="1" applyAlignment="1">
      <alignment horizontal="center" vertical="center" wrapText="1"/>
    </xf>
    <xf numFmtId="0" fontId="12" fillId="3" borderId="1" xfId="0" applyFont="1" applyFill="1" applyBorder="1" applyAlignment="1"/>
    <xf numFmtId="0" fontId="2" fillId="0" borderId="2" xfId="0" applyFont="1" applyBorder="1" applyAlignment="1"/>
    <xf numFmtId="0" fontId="2" fillId="0" borderId="1" xfId="0" applyFont="1" applyBorder="1" applyAlignment="1"/>
    <xf numFmtId="0" fontId="7" fillId="0" borderId="78" xfId="0" applyFont="1" applyBorder="1" applyAlignment="1">
      <alignment horizontal="center" vertical="center" wrapText="1"/>
    </xf>
    <xf numFmtId="0" fontId="7" fillId="0" borderId="113" xfId="0" applyFont="1" applyBorder="1" applyAlignment="1">
      <alignment horizontal="center" vertical="center" wrapText="1"/>
    </xf>
    <xf numFmtId="0" fontId="7" fillId="0" borderId="103" xfId="0" applyFont="1" applyBorder="1" applyAlignment="1">
      <alignment horizontal="center" vertical="center" wrapText="1"/>
    </xf>
    <xf numFmtId="0" fontId="30" fillId="0" borderId="7" xfId="0" applyFont="1" applyBorder="1" applyAlignment="1">
      <alignment horizontal="left" vertical="top" wrapText="1"/>
    </xf>
    <xf numFmtId="0" fontId="26" fillId="0" borderId="7" xfId="0" applyFont="1" applyBorder="1" applyAlignment="1">
      <alignment horizontal="left" vertical="top" wrapText="1"/>
    </xf>
    <xf numFmtId="0" fontId="23" fillId="0" borderId="22" xfId="1" applyFont="1" applyBorder="1" applyAlignment="1">
      <alignment horizontal="center" vertical="center"/>
    </xf>
    <xf numFmtId="0" fontId="28" fillId="0" borderId="7" xfId="1" applyFont="1" applyBorder="1" applyAlignment="1">
      <alignment horizontal="center" vertical="center" wrapText="1"/>
    </xf>
    <xf numFmtId="0" fontId="28" fillId="0" borderId="22" xfId="1" applyFont="1" applyBorder="1" applyAlignment="1">
      <alignment horizontal="center" vertical="center" wrapText="1"/>
    </xf>
    <xf numFmtId="0" fontId="28" fillId="0" borderId="21" xfId="1" applyFont="1" applyBorder="1" applyAlignment="1">
      <alignment horizontal="center" vertical="center" wrapText="1"/>
    </xf>
    <xf numFmtId="0" fontId="30" fillId="0" borderId="22" xfId="1" applyFont="1" applyBorder="1" applyAlignment="1">
      <alignment horizontal="left" vertical="center" wrapText="1"/>
    </xf>
    <xf numFmtId="0" fontId="30" fillId="0" borderId="22" xfId="1" applyFont="1" applyBorder="1" applyAlignment="1">
      <alignment horizontal="center" vertical="center"/>
    </xf>
    <xf numFmtId="0" fontId="7" fillId="0" borderId="78" xfId="0" applyFont="1" applyFill="1" applyBorder="1" applyAlignment="1">
      <alignment horizontal="left" vertical="center" wrapText="1"/>
    </xf>
    <xf numFmtId="0" fontId="7" fillId="0" borderId="113" xfId="0" applyFont="1" applyFill="1" applyBorder="1" applyAlignment="1">
      <alignment horizontal="left" vertical="center" wrapText="1"/>
    </xf>
    <xf numFmtId="0" fontId="7" fillId="0" borderId="103" xfId="0" applyFont="1" applyFill="1" applyBorder="1" applyAlignment="1">
      <alignment horizontal="left" vertical="center" wrapText="1"/>
    </xf>
    <xf numFmtId="0" fontId="12" fillId="0" borderId="0" xfId="0" applyFont="1" applyBorder="1" applyAlignment="1">
      <alignment horizontal="center" vertical="center" wrapText="1"/>
    </xf>
    <xf numFmtId="0" fontId="23" fillId="0" borderId="7" xfId="1" applyFont="1" applyBorder="1" applyAlignment="1">
      <alignment horizontal="center" vertical="center"/>
    </xf>
    <xf numFmtId="2" fontId="18" fillId="0" borderId="17" xfId="1" applyNumberFormat="1" applyFont="1" applyBorder="1" applyAlignment="1">
      <alignment horizontal="right"/>
    </xf>
    <xf numFmtId="2" fontId="18" fillId="0" borderId="19" xfId="1" applyNumberFormat="1" applyFont="1" applyBorder="1" applyAlignment="1">
      <alignment horizontal="right"/>
    </xf>
    <xf numFmtId="0" fontId="25" fillId="0" borderId="33" xfId="1" applyFont="1" applyBorder="1" applyAlignment="1">
      <alignment horizontal="left" vertical="center" wrapText="1"/>
    </xf>
    <xf numFmtId="0" fontId="25" fillId="0" borderId="34" xfId="1" applyFont="1" applyBorder="1" applyAlignment="1">
      <alignment horizontal="left" vertical="center" wrapText="1"/>
    </xf>
    <xf numFmtId="0" fontId="25" fillId="0" borderId="35" xfId="1" applyFont="1" applyBorder="1" applyAlignment="1">
      <alignment horizontal="left" vertical="center" wrapText="1"/>
    </xf>
    <xf numFmtId="0" fontId="22" fillId="5" borderId="122" xfId="1" applyFont="1" applyFill="1" applyBorder="1" applyAlignment="1">
      <alignment horizontal="center"/>
    </xf>
    <xf numFmtId="0" fontId="22" fillId="5" borderId="123" xfId="1" applyFont="1" applyFill="1" applyBorder="1" applyAlignment="1">
      <alignment horizontal="center"/>
    </xf>
    <xf numFmtId="0" fontId="30" fillId="0" borderId="22" xfId="1" applyFont="1" applyBorder="1" applyAlignment="1">
      <alignment horizontal="left" vertical="center"/>
    </xf>
    <xf numFmtId="0" fontId="30" fillId="0" borderId="58" xfId="1" applyFont="1" applyBorder="1" applyAlignment="1">
      <alignment horizontal="left" vertical="center" wrapText="1"/>
    </xf>
    <xf numFmtId="0" fontId="30" fillId="0" borderId="59" xfId="1" applyFont="1" applyBorder="1" applyAlignment="1">
      <alignment horizontal="left" vertical="center" wrapText="1"/>
    </xf>
    <xf numFmtId="0" fontId="30" fillId="0" borderId="60" xfId="1" applyFont="1" applyBorder="1" applyAlignment="1">
      <alignment horizontal="left" vertical="center" wrapText="1"/>
    </xf>
    <xf numFmtId="0" fontId="28" fillId="0" borderId="55" xfId="1" applyFont="1" applyBorder="1" applyAlignment="1">
      <alignment horizontal="center" vertical="center" wrapText="1"/>
    </xf>
    <xf numFmtId="0" fontId="28" fillId="0" borderId="124" xfId="1" applyFont="1" applyBorder="1" applyAlignment="1">
      <alignment horizontal="center" vertical="center" wrapText="1"/>
    </xf>
    <xf numFmtId="0" fontId="28" fillId="0" borderId="108" xfId="1" applyFont="1" applyBorder="1" applyAlignment="1">
      <alignment horizontal="center" vertical="center" wrapText="1"/>
    </xf>
    <xf numFmtId="0" fontId="28" fillId="0" borderId="28" xfId="1" applyFont="1" applyBorder="1" applyAlignment="1">
      <alignment horizontal="center" vertical="center" wrapText="1"/>
    </xf>
    <xf numFmtId="0" fontId="28" fillId="0" borderId="0" xfId="1" applyFont="1" applyBorder="1" applyAlignment="1">
      <alignment horizontal="center" vertical="center" wrapText="1"/>
    </xf>
    <xf numFmtId="0" fontId="28" fillId="0" borderId="125" xfId="1" applyFont="1" applyBorder="1" applyAlignment="1">
      <alignment horizontal="center" vertical="center" wrapText="1"/>
    </xf>
    <xf numFmtId="0" fontId="28" fillId="0" borderId="61" xfId="1" applyFont="1" applyBorder="1" applyAlignment="1">
      <alignment horizontal="center" vertical="center" wrapText="1"/>
    </xf>
    <xf numFmtId="0" fontId="28" fillId="0" borderId="126" xfId="1" applyFont="1" applyBorder="1" applyAlignment="1">
      <alignment horizontal="center" vertical="center" wrapText="1"/>
    </xf>
    <xf numFmtId="0" fontId="28" fillId="0" borderId="127" xfId="1" applyFont="1" applyBorder="1" applyAlignment="1">
      <alignment horizontal="center" vertical="center" wrapText="1"/>
    </xf>
    <xf numFmtId="0" fontId="2" fillId="0" borderId="13" xfId="0" applyFont="1" applyBorder="1" applyAlignment="1"/>
    <xf numFmtId="0" fontId="14" fillId="0" borderId="2" xfId="0" applyFont="1" applyBorder="1" applyAlignment="1">
      <alignment horizontal="left"/>
    </xf>
    <xf numFmtId="0" fontId="14" fillId="0" borderId="1" xfId="0" applyFont="1" applyBorder="1" applyAlignment="1">
      <alignment horizontal="left"/>
    </xf>
    <xf numFmtId="0" fontId="14" fillId="0" borderId="13" xfId="0" applyFont="1" applyBorder="1" applyAlignment="1">
      <alignment horizontal="left"/>
    </xf>
    <xf numFmtId="0" fontId="10" fillId="0" borderId="78" xfId="0" applyFont="1" applyBorder="1" applyAlignment="1">
      <alignment horizontal="center"/>
    </xf>
    <xf numFmtId="0" fontId="10" fillId="0" borderId="113" xfId="0" applyFont="1" applyBorder="1" applyAlignment="1">
      <alignment horizontal="center"/>
    </xf>
    <xf numFmtId="0" fontId="10" fillId="0" borderId="103" xfId="0" applyFont="1" applyBorder="1" applyAlignment="1">
      <alignment horizontal="center"/>
    </xf>
    <xf numFmtId="0" fontId="13" fillId="0" borderId="15" xfId="1" applyFont="1" applyBorder="1" applyAlignment="1"/>
    <xf numFmtId="0" fontId="23" fillId="0" borderId="55" xfId="1" applyFont="1" applyBorder="1" applyAlignment="1">
      <alignment horizontal="center" vertical="center"/>
    </xf>
    <xf numFmtId="0" fontId="23" fillId="0" borderId="124" xfId="1" applyFont="1" applyBorder="1" applyAlignment="1">
      <alignment horizontal="center" vertical="center"/>
    </xf>
    <xf numFmtId="0" fontId="23" fillId="0" borderId="108" xfId="1" applyFont="1" applyBorder="1" applyAlignment="1">
      <alignment horizontal="center" vertical="center"/>
    </xf>
    <xf numFmtId="0" fontId="12" fillId="0" borderId="7" xfId="1" applyFont="1" applyBorder="1" applyAlignment="1">
      <alignment horizontal="center" vertical="center" wrapText="1"/>
    </xf>
    <xf numFmtId="0" fontId="18" fillId="0" borderId="17" xfId="1" applyFont="1" applyBorder="1" applyAlignment="1">
      <alignment horizontal="left"/>
    </xf>
    <xf numFmtId="0" fontId="18" fillId="0" borderId="18" xfId="1" applyFont="1" applyBorder="1" applyAlignment="1">
      <alignment horizontal="left"/>
    </xf>
    <xf numFmtId="0" fontId="18" fillId="0" borderId="19" xfId="1" applyFont="1" applyBorder="1" applyAlignment="1">
      <alignment horizontal="left"/>
    </xf>
    <xf numFmtId="0" fontId="23" fillId="0" borderId="21" xfId="1" applyFont="1" applyBorder="1" applyAlignment="1">
      <alignment horizontal="center" vertical="center"/>
    </xf>
    <xf numFmtId="0" fontId="30" fillId="0" borderId="7" xfId="0" applyFont="1" applyBorder="1" applyAlignment="1">
      <alignment horizontal="left" vertical="center" wrapText="1"/>
    </xf>
    <xf numFmtId="0" fontId="0" fillId="0" borderId="7" xfId="0" applyBorder="1" applyAlignment="1">
      <alignment vertical="center"/>
    </xf>
    <xf numFmtId="0" fontId="12" fillId="0" borderId="7" xfId="0" applyFont="1" applyBorder="1" applyAlignment="1">
      <alignment vertical="top" wrapText="1"/>
    </xf>
    <xf numFmtId="0" fontId="0" fillId="0" borderId="7" xfId="0" applyBorder="1" applyAlignment="1">
      <alignment vertical="top" wrapText="1"/>
    </xf>
    <xf numFmtId="1" fontId="12" fillId="0" borderId="7" xfId="0" applyNumberFormat="1" applyFont="1" applyBorder="1" applyAlignment="1">
      <alignment horizontal="center" vertical="center"/>
    </xf>
    <xf numFmtId="0" fontId="0" fillId="0" borderId="7" xfId="0" applyBorder="1" applyAlignment="1">
      <alignment horizontal="center" vertical="center"/>
    </xf>
    <xf numFmtId="0" fontId="12" fillId="0" borderId="7" xfId="0" applyFont="1" applyBorder="1" applyAlignment="1">
      <alignment horizontal="center" vertical="center"/>
    </xf>
    <xf numFmtId="0" fontId="0" fillId="0" borderId="7" xfId="0" applyFont="1" applyBorder="1" applyAlignment="1">
      <alignment horizontal="center" vertical="center"/>
    </xf>
    <xf numFmtId="0" fontId="23" fillId="0" borderId="58" xfId="1" applyFont="1" applyBorder="1" applyAlignment="1">
      <alignment horizontal="center" vertical="center"/>
    </xf>
    <xf numFmtId="0" fontId="23" fillId="0" borderId="59" xfId="1" applyFont="1" applyBorder="1" applyAlignment="1">
      <alignment horizontal="center" vertical="center"/>
    </xf>
    <xf numFmtId="0" fontId="23" fillId="0" borderId="60" xfId="1" applyFont="1" applyBorder="1" applyAlignment="1">
      <alignment horizontal="center" vertical="center"/>
    </xf>
    <xf numFmtId="0" fontId="28" fillId="0" borderId="22" xfId="1" applyFont="1" applyBorder="1" applyAlignment="1">
      <alignment vertical="center" wrapText="1"/>
    </xf>
    <xf numFmtId="0" fontId="28" fillId="0" borderId="62" xfId="1" applyFont="1" applyBorder="1" applyAlignment="1">
      <alignment horizontal="center" vertical="center" wrapText="1"/>
    </xf>
    <xf numFmtId="0" fontId="28" fillId="0" borderId="114" xfId="1" applyFont="1" applyBorder="1" applyAlignment="1">
      <alignment horizontal="center" vertical="center" wrapText="1"/>
    </xf>
    <xf numFmtId="0" fontId="28" fillId="0" borderId="93" xfId="1" applyFont="1" applyBorder="1" applyAlignment="1">
      <alignment horizontal="center" vertical="center" wrapText="1"/>
    </xf>
    <xf numFmtId="0" fontId="28" fillId="0" borderId="96" xfId="1" applyFont="1" applyBorder="1" applyAlignment="1">
      <alignment horizontal="center" vertical="center" wrapText="1"/>
    </xf>
    <xf numFmtId="0" fontId="28" fillId="0" borderId="95" xfId="1" applyFont="1" applyBorder="1" applyAlignment="1">
      <alignment horizontal="center" vertical="center" wrapText="1"/>
    </xf>
    <xf numFmtId="0" fontId="30" fillId="0" borderId="128" xfId="1" applyFont="1" applyBorder="1" applyAlignment="1">
      <alignment horizontal="left" vertical="center" wrapText="1"/>
    </xf>
    <xf numFmtId="0" fontId="30" fillId="0" borderId="112" xfId="1" applyFont="1" applyBorder="1" applyAlignment="1">
      <alignment horizontal="left" vertical="center" wrapText="1"/>
    </xf>
    <xf numFmtId="0" fontId="12" fillId="0" borderId="113" xfId="0" applyFont="1" applyBorder="1" applyAlignment="1">
      <alignment horizontal="center" vertical="center" wrapText="1"/>
    </xf>
    <xf numFmtId="0" fontId="32" fillId="0" borderId="128" xfId="1" applyFont="1" applyBorder="1" applyAlignment="1">
      <alignment horizontal="left" vertical="center" wrapText="1"/>
    </xf>
    <xf numFmtId="0" fontId="32" fillId="0" borderId="112" xfId="1" applyFont="1" applyBorder="1" applyAlignment="1">
      <alignment horizontal="left" vertical="center" wrapText="1"/>
    </xf>
    <xf numFmtId="0" fontId="23" fillId="0" borderId="129" xfId="1" applyFont="1" applyBorder="1" applyAlignment="1">
      <alignment horizontal="center" vertical="center"/>
    </xf>
    <xf numFmtId="0" fontId="28" fillId="0" borderId="7" xfId="1" applyFont="1" applyBorder="1" applyAlignment="1">
      <alignment horizontal="left" vertical="center" wrapText="1"/>
    </xf>
    <xf numFmtId="0" fontId="28" fillId="0" borderId="6" xfId="1" applyFont="1" applyBorder="1" applyAlignment="1">
      <alignment horizontal="center" vertical="center" wrapText="1"/>
    </xf>
    <xf numFmtId="0" fontId="28" fillId="0" borderId="88" xfId="1" applyFont="1" applyBorder="1" applyAlignment="1">
      <alignment horizontal="center" vertical="center" wrapText="1"/>
    </xf>
    <xf numFmtId="0" fontId="28" fillId="0" borderId="51" xfId="1" applyFont="1" applyBorder="1" applyAlignment="1">
      <alignment horizontal="center" vertical="center" wrapText="1"/>
    </xf>
    <xf numFmtId="0" fontId="12" fillId="0" borderId="78" xfId="0" applyFont="1" applyBorder="1" applyAlignment="1">
      <alignment horizontal="left" vertical="top" wrapText="1"/>
    </xf>
    <xf numFmtId="0" fontId="12" fillId="0" borderId="113" xfId="0" applyFont="1" applyBorder="1" applyAlignment="1">
      <alignment horizontal="left" vertical="top" wrapText="1"/>
    </xf>
    <xf numFmtId="0" fontId="12" fillId="0" borderId="103" xfId="0" applyFont="1" applyBorder="1" applyAlignment="1">
      <alignment horizontal="left" vertical="top" wrapText="1"/>
    </xf>
    <xf numFmtId="0" fontId="28" fillId="0" borderId="78" xfId="1" applyFont="1" applyBorder="1" applyAlignment="1">
      <alignment horizontal="left" vertical="center" wrapText="1"/>
    </xf>
    <xf numFmtId="0" fontId="28" fillId="0" borderId="113" xfId="1" applyFont="1" applyBorder="1" applyAlignment="1">
      <alignment horizontal="left" vertical="center" wrapText="1"/>
    </xf>
    <xf numFmtId="0" fontId="28" fillId="0" borderId="103" xfId="1" applyFont="1" applyBorder="1" applyAlignment="1">
      <alignment horizontal="left" vertical="center" wrapText="1"/>
    </xf>
    <xf numFmtId="0" fontId="38" fillId="0" borderId="78" xfId="0" applyFont="1" applyBorder="1" applyAlignment="1">
      <alignment horizontal="left" vertical="top" wrapText="1"/>
    </xf>
    <xf numFmtId="0" fontId="38" fillId="0" borderId="113" xfId="0" applyFont="1" applyBorder="1" applyAlignment="1">
      <alignment horizontal="left" vertical="top" wrapText="1"/>
    </xf>
    <xf numFmtId="0" fontId="38" fillId="0" borderId="103" xfId="0" applyFont="1" applyBorder="1" applyAlignment="1">
      <alignment horizontal="left" vertical="top" wrapText="1"/>
    </xf>
    <xf numFmtId="0" fontId="12" fillId="3" borderId="13" xfId="0" applyFont="1" applyFill="1" applyBorder="1" applyAlignment="1"/>
    <xf numFmtId="0" fontId="12" fillId="0" borderId="6" xfId="0" applyFont="1" applyFill="1" applyBorder="1" applyAlignment="1">
      <alignment horizontal="center" vertical="center"/>
    </xf>
    <xf numFmtId="0" fontId="12" fillId="0" borderId="88" xfId="0" applyFont="1" applyFill="1" applyBorder="1" applyAlignment="1">
      <alignment horizontal="center" vertical="center"/>
    </xf>
    <xf numFmtId="0" fontId="12" fillId="0" borderId="51" xfId="0" applyFont="1" applyFill="1" applyBorder="1" applyAlignment="1">
      <alignment horizontal="center" vertical="center"/>
    </xf>
    <xf numFmtId="49" fontId="10" fillId="0" borderId="6" xfId="0" applyNumberFormat="1" applyFont="1" applyBorder="1" applyAlignment="1">
      <alignment horizontal="center" vertical="center"/>
    </xf>
    <xf numFmtId="49" fontId="10" fillId="0" borderId="88" xfId="0" applyNumberFormat="1" applyFont="1" applyBorder="1" applyAlignment="1">
      <alignment horizontal="center" vertical="center"/>
    </xf>
    <xf numFmtId="49" fontId="10" fillId="0" borderId="51" xfId="0" applyNumberFormat="1" applyFont="1" applyBorder="1" applyAlignment="1">
      <alignment horizontal="center" vertical="center"/>
    </xf>
    <xf numFmtId="49" fontId="10" fillId="0" borderId="11" xfId="0" applyNumberFormat="1" applyFont="1" applyBorder="1" applyAlignment="1">
      <alignment horizontal="center" vertical="center"/>
    </xf>
    <xf numFmtId="0" fontId="12" fillId="0" borderId="6" xfId="0" applyFont="1" applyBorder="1" applyAlignment="1">
      <alignment horizontal="center" vertical="center"/>
    </xf>
    <xf numFmtId="0" fontId="12" fillId="0" borderId="88" xfId="0" applyFont="1" applyBorder="1" applyAlignment="1">
      <alignment horizontal="center" vertical="center"/>
    </xf>
    <xf numFmtId="0" fontId="12" fillId="0" borderId="11" xfId="0" applyFont="1" applyBorder="1" applyAlignment="1">
      <alignment horizontal="center" vertical="center"/>
    </xf>
    <xf numFmtId="0" fontId="10" fillId="0" borderId="78" xfId="0" applyFont="1" applyBorder="1" applyAlignment="1">
      <alignment horizontal="left" vertical="center" wrapText="1"/>
    </xf>
    <xf numFmtId="0" fontId="10" fillId="0" borderId="113" xfId="0" applyFont="1" applyBorder="1" applyAlignment="1">
      <alignment horizontal="left" vertical="center" wrapText="1"/>
    </xf>
    <xf numFmtId="0" fontId="10" fillId="0" borderId="103" xfId="0" applyFont="1" applyBorder="1" applyAlignment="1">
      <alignment horizontal="left" vertical="center" wrapText="1"/>
    </xf>
    <xf numFmtId="0" fontId="14" fillId="0" borderId="62" xfId="0" applyFont="1" applyBorder="1" applyAlignment="1">
      <alignment horizontal="left" vertical="center" wrapText="1"/>
    </xf>
    <xf numFmtId="0" fontId="14" fillId="0" borderId="114" xfId="0" applyFont="1" applyBorder="1" applyAlignment="1">
      <alignment horizontal="left" vertical="center" wrapText="1"/>
    </xf>
    <xf numFmtId="0" fontId="14" fillId="0" borderId="93" xfId="0" applyFont="1" applyBorder="1" applyAlignment="1">
      <alignment horizontal="left" vertical="center" wrapText="1"/>
    </xf>
    <xf numFmtId="0" fontId="14" fillId="0" borderId="96" xfId="0" applyFont="1" applyBorder="1" applyAlignment="1">
      <alignment horizontal="left" vertical="center" wrapText="1"/>
    </xf>
    <xf numFmtId="0" fontId="14" fillId="0" borderId="0" xfId="0" applyFont="1" applyBorder="1" applyAlignment="1">
      <alignment horizontal="left" vertical="center" wrapText="1"/>
    </xf>
    <xf numFmtId="0" fontId="14" fillId="0" borderId="95" xfId="0" applyFont="1" applyBorder="1" applyAlignment="1">
      <alignment horizontal="left" vertical="center" wrapText="1"/>
    </xf>
    <xf numFmtId="0" fontId="14" fillId="0" borderId="115" xfId="0" applyFont="1" applyBorder="1" applyAlignment="1">
      <alignment horizontal="left" vertical="center" wrapText="1"/>
    </xf>
    <xf numFmtId="0" fontId="14" fillId="0" borderId="104" xfId="0" applyFont="1" applyBorder="1" applyAlignment="1">
      <alignment horizontal="left" vertical="center" wrapText="1"/>
    </xf>
    <xf numFmtId="0" fontId="14" fillId="0" borderId="116" xfId="0" applyFont="1" applyBorder="1" applyAlignment="1">
      <alignment horizontal="left" vertical="center" wrapText="1"/>
    </xf>
    <xf numFmtId="0" fontId="12" fillId="0" borderId="51" xfId="0" applyFont="1" applyBorder="1" applyAlignment="1">
      <alignment horizontal="center" vertical="center"/>
    </xf>
    <xf numFmtId="49" fontId="10" fillId="0" borderId="7" xfId="0" applyNumberFormat="1" applyFont="1" applyBorder="1" applyAlignment="1">
      <alignment horizontal="center" vertical="center"/>
    </xf>
    <xf numFmtId="16" fontId="10" fillId="0" borderId="6" xfId="0" applyNumberFormat="1" applyFont="1" applyBorder="1" applyAlignment="1">
      <alignment horizontal="center" vertical="center"/>
    </xf>
    <xf numFmtId="16" fontId="10" fillId="0" borderId="88" xfId="0" applyNumberFormat="1" applyFont="1" applyBorder="1" applyAlignment="1">
      <alignment horizontal="center" vertical="center"/>
    </xf>
    <xf numFmtId="16" fontId="10" fillId="0" borderId="51" xfId="0" applyNumberFormat="1" applyFont="1" applyBorder="1" applyAlignment="1">
      <alignment horizontal="center" vertical="center"/>
    </xf>
    <xf numFmtId="0" fontId="10" fillId="3" borderId="78" xfId="0" applyFont="1" applyFill="1" applyBorder="1" applyAlignment="1">
      <alignment horizontal="center"/>
    </xf>
    <xf numFmtId="0" fontId="10" fillId="3" borderId="103" xfId="0" applyFont="1" applyFill="1" applyBorder="1" applyAlignment="1">
      <alignment horizontal="center"/>
    </xf>
    <xf numFmtId="0" fontId="12" fillId="0" borderId="6" xfId="0" applyFont="1" applyFill="1" applyBorder="1" applyAlignment="1">
      <alignment horizontal="left" vertical="center" wrapText="1"/>
    </xf>
    <xf numFmtId="0" fontId="12" fillId="0" borderId="88" xfId="0" applyFont="1" applyFill="1" applyBorder="1" applyAlignment="1">
      <alignment horizontal="left" vertical="center" wrapText="1"/>
    </xf>
    <xf numFmtId="0" fontId="12" fillId="0" borderId="51" xfId="0" applyFont="1" applyFill="1" applyBorder="1" applyAlignment="1">
      <alignment horizontal="left" vertical="center" wrapText="1"/>
    </xf>
    <xf numFmtId="0" fontId="12" fillId="0" borderId="7" xfId="0" applyFont="1" applyFill="1" applyBorder="1" applyAlignment="1">
      <alignment horizontal="center" vertical="center"/>
    </xf>
    <xf numFmtId="0" fontId="7" fillId="0" borderId="62" xfId="0" applyFont="1" applyBorder="1" applyAlignment="1">
      <alignment horizontal="center" vertical="center" wrapText="1"/>
    </xf>
    <xf numFmtId="0" fontId="34" fillId="0" borderId="62" xfId="0" applyFont="1" applyBorder="1" applyAlignment="1">
      <alignment horizontal="left" vertical="center" wrapText="1"/>
    </xf>
    <xf numFmtId="0" fontId="34" fillId="0" borderId="114" xfId="0" applyFont="1" applyBorder="1" applyAlignment="1">
      <alignment horizontal="left" vertical="center" wrapText="1"/>
    </xf>
    <xf numFmtId="0" fontId="34" fillId="0" borderId="93" xfId="0" applyFont="1" applyBorder="1" applyAlignment="1">
      <alignment horizontal="left" vertical="center" wrapText="1"/>
    </xf>
    <xf numFmtId="0" fontId="7" fillId="0" borderId="62" xfId="0" applyFont="1" applyFill="1" applyBorder="1" applyAlignment="1">
      <alignment horizontal="left" vertical="top" wrapText="1"/>
    </xf>
    <xf numFmtId="0" fontId="0" fillId="0" borderId="114" xfId="0" applyFont="1" applyFill="1" applyBorder="1" applyAlignment="1">
      <alignment horizontal="left" vertical="top" wrapText="1"/>
    </xf>
    <xf numFmtId="0" fontId="0" fillId="0" borderId="93" xfId="0" applyFont="1" applyFill="1" applyBorder="1" applyAlignment="1">
      <alignment horizontal="left" vertical="top" wrapText="1"/>
    </xf>
    <xf numFmtId="0" fontId="7" fillId="0" borderId="78" xfId="0" applyFont="1" applyFill="1" applyBorder="1" applyAlignment="1">
      <alignment horizontal="left" vertical="top" wrapText="1"/>
    </xf>
    <xf numFmtId="0" fontId="14" fillId="0" borderId="7" xfId="0" applyFont="1" applyBorder="1" applyAlignment="1">
      <alignment horizontal="left" vertical="center" wrapText="1"/>
    </xf>
    <xf numFmtId="0" fontId="43" fillId="0" borderId="62" xfId="0" applyFont="1" applyBorder="1" applyAlignment="1">
      <alignment horizontal="center" vertical="center" shrinkToFit="1"/>
    </xf>
    <xf numFmtId="0" fontId="43" fillId="0" borderId="114" xfId="0" applyFont="1" applyBorder="1" applyAlignment="1">
      <alignment horizontal="center" vertical="center" shrinkToFit="1"/>
    </xf>
    <xf numFmtId="0" fontId="43" fillId="0" borderId="93" xfId="0" applyFont="1" applyBorder="1" applyAlignment="1">
      <alignment horizontal="center" vertical="center" shrinkToFit="1"/>
    </xf>
    <xf numFmtId="0" fontId="43" fillId="0" borderId="115" xfId="0" applyFont="1" applyBorder="1" applyAlignment="1">
      <alignment horizontal="center" vertical="center" shrinkToFit="1"/>
    </xf>
    <xf numFmtId="0" fontId="43" fillId="0" borderId="104" xfId="0" applyFont="1" applyBorder="1" applyAlignment="1">
      <alignment horizontal="center" vertical="center" shrinkToFit="1"/>
    </xf>
    <xf numFmtId="0" fontId="43" fillId="0" borderId="116" xfId="0" applyFont="1" applyBorder="1" applyAlignment="1">
      <alignment horizontal="center" vertical="center" shrinkToFit="1"/>
    </xf>
    <xf numFmtId="0" fontId="43" fillId="0" borderId="78" xfId="0" applyFont="1" applyBorder="1" applyAlignment="1">
      <alignment shrinkToFit="1"/>
    </xf>
    <xf numFmtId="0" fontId="43" fillId="0" borderId="113" xfId="0" applyFont="1" applyBorder="1" applyAlignment="1">
      <alignment shrinkToFit="1"/>
    </xf>
    <xf numFmtId="0" fontId="43" fillId="0" borderId="103" xfId="0" applyFont="1" applyBorder="1" applyAlignment="1">
      <alignment shrinkToFit="1"/>
    </xf>
    <xf numFmtId="0" fontId="11" fillId="3" borderId="1" xfId="0" applyFont="1" applyFill="1" applyBorder="1" applyAlignment="1">
      <alignment horizontal="center"/>
    </xf>
    <xf numFmtId="0" fontId="0" fillId="0" borderId="2" xfId="0" applyBorder="1" applyAlignment="1">
      <alignment horizontal="left" wrapText="1"/>
    </xf>
    <xf numFmtId="0" fontId="0" fillId="0" borderId="1" xfId="0" applyBorder="1" applyAlignment="1">
      <alignment horizontal="left" wrapText="1"/>
    </xf>
    <xf numFmtId="0" fontId="0" fillId="0" borderId="13" xfId="0" applyBorder="1" applyAlignment="1">
      <alignment horizontal="left" wrapText="1"/>
    </xf>
    <xf numFmtId="4" fontId="0" fillId="0" borderId="56" xfId="0" applyNumberFormat="1" applyBorder="1" applyAlignment="1">
      <alignment vertical="center"/>
    </xf>
    <xf numFmtId="0" fontId="0" fillId="0" borderId="92" xfId="0" applyBorder="1" applyAlignment="1">
      <alignment vertical="center"/>
    </xf>
    <xf numFmtId="14" fontId="0" fillId="0" borderId="2" xfId="0" applyNumberFormat="1" applyBorder="1" applyAlignment="1">
      <alignment horizontal="left"/>
    </xf>
    <xf numFmtId="14" fontId="0" fillId="0" borderId="1" xfId="0" applyNumberFormat="1" applyBorder="1" applyAlignment="1">
      <alignment horizontal="left"/>
    </xf>
    <xf numFmtId="14" fontId="0" fillId="0" borderId="13" xfId="0" applyNumberFormat="1" applyBorder="1" applyAlignment="1">
      <alignment horizontal="left"/>
    </xf>
    <xf numFmtId="0" fontId="0" fillId="0" borderId="117" xfId="0" applyBorder="1" applyAlignment="1"/>
    <xf numFmtId="4" fontId="0" fillId="0" borderId="2" xfId="0" applyNumberFormat="1" applyBorder="1" applyAlignment="1">
      <alignment vertical="center"/>
    </xf>
    <xf numFmtId="0" fontId="0" fillId="0" borderId="13" xfId="0" applyBorder="1" applyAlignment="1">
      <alignment vertical="center"/>
    </xf>
    <xf numFmtId="0" fontId="43" fillId="0" borderId="78" xfId="0" applyFont="1" applyBorder="1" applyAlignment="1">
      <alignment horizontal="center" vertical="center" shrinkToFit="1"/>
    </xf>
    <xf numFmtId="0" fontId="43" fillId="0" borderId="113" xfId="0" applyFont="1" applyBorder="1" applyAlignment="1">
      <alignment horizontal="center" vertical="center" shrinkToFit="1"/>
    </xf>
    <xf numFmtId="0" fontId="43" fillId="0" borderId="103" xfId="0" applyFont="1" applyBorder="1" applyAlignment="1">
      <alignment horizontal="center" vertical="center" shrinkToFit="1"/>
    </xf>
    <xf numFmtId="0" fontId="7" fillId="0" borderId="2" xfId="0" applyFont="1" applyBorder="1" applyAlignment="1">
      <alignment horizontal="left" vertical="center" wrapText="1"/>
    </xf>
    <xf numFmtId="0" fontId="0" fillId="0" borderId="2" xfId="0" applyBorder="1" applyAlignment="1">
      <alignment horizontal="left"/>
    </xf>
    <xf numFmtId="0" fontId="0" fillId="0" borderId="1" xfId="0" applyBorder="1" applyAlignment="1">
      <alignment horizontal="left"/>
    </xf>
    <xf numFmtId="0" fontId="10" fillId="0" borderId="74" xfId="0" applyFont="1" applyBorder="1" applyAlignment="1">
      <alignment horizontal="center"/>
    </xf>
    <xf numFmtId="0" fontId="12" fillId="0" borderId="78" xfId="0" applyFont="1" applyBorder="1" applyAlignment="1">
      <alignment horizontal="right"/>
    </xf>
    <xf numFmtId="0" fontId="12" fillId="0" borderId="103" xfId="0" applyFont="1" applyBorder="1" applyAlignment="1">
      <alignment horizontal="right"/>
    </xf>
    <xf numFmtId="0" fontId="43" fillId="0" borderId="7" xfId="0" applyFont="1" applyBorder="1" applyAlignment="1">
      <alignment horizontal="center" vertical="center" wrapText="1" shrinkToFit="1"/>
    </xf>
    <xf numFmtId="0" fontId="43" fillId="0" borderId="62" xfId="0" applyFont="1" applyBorder="1" applyAlignment="1">
      <alignment horizontal="center" vertical="center" wrapText="1" shrinkToFit="1"/>
    </xf>
    <xf numFmtId="0" fontId="43" fillId="0" borderId="114" xfId="0" applyFont="1" applyBorder="1" applyAlignment="1">
      <alignment horizontal="center" vertical="center" wrapText="1" shrinkToFit="1"/>
    </xf>
    <xf numFmtId="0" fontId="43" fillId="0" borderId="93" xfId="0" applyFont="1" applyBorder="1" applyAlignment="1">
      <alignment horizontal="center" vertical="center" wrapText="1" shrinkToFit="1"/>
    </xf>
    <xf numFmtId="0" fontId="43" fillId="0" borderId="115" xfId="0" applyFont="1" applyBorder="1" applyAlignment="1">
      <alignment horizontal="center" vertical="center" wrapText="1" shrinkToFit="1"/>
    </xf>
    <xf numFmtId="0" fontId="43" fillId="0" borderId="104" xfId="0" applyFont="1" applyBorder="1" applyAlignment="1">
      <alignment horizontal="center" vertical="center" wrapText="1" shrinkToFit="1"/>
    </xf>
    <xf numFmtId="0" fontId="43" fillId="0" borderId="116" xfId="0" applyFont="1" applyBorder="1" applyAlignment="1">
      <alignment horizontal="center" vertical="center" wrapText="1" shrinkToFit="1"/>
    </xf>
    <xf numFmtId="0" fontId="43" fillId="0" borderId="96" xfId="0" applyFont="1" applyBorder="1" applyAlignment="1">
      <alignment horizontal="center" vertical="center" wrapText="1" shrinkToFit="1"/>
    </xf>
    <xf numFmtId="0" fontId="43" fillId="0" borderId="0" xfId="0" applyFont="1" applyBorder="1" applyAlignment="1">
      <alignment horizontal="center" vertical="center" wrapText="1" shrinkToFit="1"/>
    </xf>
    <xf numFmtId="0" fontId="43" fillId="0" borderId="95" xfId="0" applyFont="1" applyBorder="1" applyAlignment="1">
      <alignment horizontal="center" vertical="center" wrapText="1" shrinkToFit="1"/>
    </xf>
    <xf numFmtId="0" fontId="43" fillId="0" borderId="78" xfId="0" applyFont="1" applyBorder="1" applyAlignment="1">
      <alignment horizontal="left" shrinkToFit="1"/>
    </xf>
    <xf numFmtId="0" fontId="43" fillId="0" borderId="113" xfId="0" applyFont="1" applyBorder="1" applyAlignment="1">
      <alignment horizontal="left" shrinkToFit="1"/>
    </xf>
    <xf numFmtId="0" fontId="43" fillId="0" borderId="103" xfId="0" applyFont="1" applyBorder="1" applyAlignment="1">
      <alignment horizontal="left" shrinkToFit="1"/>
    </xf>
    <xf numFmtId="49" fontId="12" fillId="0" borderId="6" xfId="0" applyNumberFormat="1" applyFont="1" applyBorder="1" applyAlignment="1">
      <alignment horizontal="center" vertical="center"/>
    </xf>
    <xf numFmtId="49" fontId="12" fillId="0" borderId="51" xfId="0" applyNumberFormat="1" applyFont="1" applyBorder="1" applyAlignment="1">
      <alignment horizontal="center" vertical="center"/>
    </xf>
    <xf numFmtId="0" fontId="12" fillId="0" borderId="62" xfId="0" applyFont="1" applyBorder="1" applyAlignment="1">
      <alignment vertical="center" wrapText="1"/>
    </xf>
    <xf numFmtId="0" fontId="12" fillId="0" borderId="93" xfId="0" applyFont="1" applyBorder="1" applyAlignment="1">
      <alignment vertical="center" wrapText="1"/>
    </xf>
    <xf numFmtId="0" fontId="12" fillId="0" borderId="96" xfId="0" applyFont="1" applyBorder="1" applyAlignment="1">
      <alignment vertical="center" wrapText="1"/>
    </xf>
    <xf numFmtId="0" fontId="12" fillId="0" borderId="95" xfId="0" applyFont="1" applyBorder="1" applyAlignment="1">
      <alignment vertical="center" wrapText="1"/>
    </xf>
    <xf numFmtId="0" fontId="12" fillId="0" borderId="115" xfId="0" applyFont="1" applyBorder="1" applyAlignment="1">
      <alignment vertical="center" wrapText="1"/>
    </xf>
    <xf numFmtId="0" fontId="12" fillId="0" borderId="116" xfId="0" applyFont="1" applyBorder="1" applyAlignment="1">
      <alignment vertical="center" wrapText="1"/>
    </xf>
    <xf numFmtId="0" fontId="10" fillId="0" borderId="78" xfId="0" applyFont="1" applyBorder="1" applyAlignment="1">
      <alignment horizontal="center" vertical="center" wrapText="1"/>
    </xf>
    <xf numFmtId="0" fontId="10" fillId="0" borderId="103" xfId="0" applyFont="1" applyBorder="1" applyAlignment="1">
      <alignment horizontal="center" vertical="center" wrapText="1"/>
    </xf>
    <xf numFmtId="0" fontId="12" fillId="0" borderId="78" xfId="0" applyFont="1" applyBorder="1" applyAlignment="1">
      <alignment horizontal="center"/>
    </xf>
    <xf numFmtId="0" fontId="12" fillId="0" borderId="103" xfId="0" applyFont="1" applyBorder="1" applyAlignment="1">
      <alignment horizontal="center"/>
    </xf>
    <xf numFmtId="0" fontId="12" fillId="0" borderId="136" xfId="0" applyFont="1" applyBorder="1" applyAlignment="1">
      <alignment horizontal="right"/>
    </xf>
    <xf numFmtId="0" fontId="12" fillId="0" borderId="173" xfId="0" applyFont="1" applyBorder="1" applyAlignment="1">
      <alignment horizontal="right"/>
    </xf>
    <xf numFmtId="0" fontId="7" fillId="0" borderId="130" xfId="0" applyFont="1" applyBorder="1" applyAlignment="1">
      <alignment horizontal="left" vertical="center" wrapText="1"/>
    </xf>
    <xf numFmtId="0" fontId="7" fillId="0" borderId="2" xfId="0" applyFont="1" applyBorder="1" applyAlignment="1">
      <alignment vertical="center" wrapText="1"/>
    </xf>
    <xf numFmtId="0" fontId="7" fillId="0" borderId="1" xfId="0" applyFont="1" applyBorder="1" applyAlignment="1">
      <alignment vertical="center" wrapText="1"/>
    </xf>
    <xf numFmtId="0" fontId="7" fillId="0" borderId="13" xfId="0" applyFont="1" applyBorder="1" applyAlignment="1">
      <alignment vertical="center" wrapText="1"/>
    </xf>
    <xf numFmtId="0" fontId="34" fillId="0" borderId="130" xfId="0" applyFont="1" applyBorder="1" applyAlignment="1">
      <alignment horizontal="left" vertical="center" wrapText="1"/>
    </xf>
    <xf numFmtId="0" fontId="7" fillId="0" borderId="130"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3" xfId="0" applyFont="1" applyBorder="1" applyAlignment="1">
      <alignment horizontal="center" vertical="center" wrapText="1"/>
    </xf>
    <xf numFmtId="0" fontId="34" fillId="0" borderId="130"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13" xfId="0" applyFont="1" applyBorder="1" applyAlignment="1">
      <alignment horizontal="center" vertical="center" wrapText="1"/>
    </xf>
    <xf numFmtId="0" fontId="10" fillId="0" borderId="7" xfId="0" applyFont="1" applyBorder="1" applyAlignment="1">
      <alignment horizontal="center" vertical="center" wrapText="1"/>
    </xf>
    <xf numFmtId="0" fontId="5" fillId="0" borderId="78" xfId="0" applyFont="1" applyBorder="1" applyAlignment="1">
      <alignment horizontal="left" vertical="center" wrapText="1"/>
    </xf>
    <xf numFmtId="0" fontId="5" fillId="0" borderId="113" xfId="0" applyFont="1" applyBorder="1" applyAlignment="1">
      <alignment horizontal="left" vertical="center" wrapText="1"/>
    </xf>
    <xf numFmtId="0" fontId="5" fillId="0" borderId="111" xfId="0" applyFont="1" applyBorder="1" applyAlignment="1">
      <alignment horizontal="left" vertical="center" wrapText="1"/>
    </xf>
    <xf numFmtId="4" fontId="0" fillId="0" borderId="2" xfId="0" applyNumberFormat="1" applyBorder="1" applyAlignment="1"/>
    <xf numFmtId="4" fontId="0" fillId="0" borderId="13" xfId="0" applyNumberFormat="1" applyBorder="1" applyAlignment="1"/>
    <xf numFmtId="4" fontId="0" fillId="0" borderId="56" xfId="0" applyNumberFormat="1" applyBorder="1" applyAlignment="1"/>
    <xf numFmtId="4" fontId="0" fillId="0" borderId="92" xfId="0" applyNumberFormat="1" applyBorder="1" applyAlignment="1"/>
    <xf numFmtId="0" fontId="10" fillId="0" borderId="131" xfId="0" applyFont="1" applyBorder="1" applyAlignment="1">
      <alignment horizontal="center"/>
    </xf>
    <xf numFmtId="0" fontId="10" fillId="0" borderId="132" xfId="0" applyFont="1" applyBorder="1" applyAlignment="1">
      <alignment horizontal="center"/>
    </xf>
    <xf numFmtId="0" fontId="12" fillId="0" borderId="7" xfId="0" applyFont="1" applyBorder="1" applyAlignment="1">
      <alignment horizontal="left" vertical="center"/>
    </xf>
    <xf numFmtId="0" fontId="28" fillId="0" borderId="133" xfId="1" applyFont="1" applyBorder="1" applyAlignment="1">
      <alignment horizontal="right"/>
    </xf>
    <xf numFmtId="0" fontId="28" fillId="0" borderId="60" xfId="1" applyFont="1" applyBorder="1" applyAlignment="1">
      <alignment horizontal="right"/>
    </xf>
    <xf numFmtId="0" fontId="28" fillId="0" borderId="81" xfId="1" applyFont="1" applyBorder="1" applyAlignment="1">
      <alignment horizontal="right"/>
    </xf>
    <xf numFmtId="0" fontId="12" fillId="0" borderId="78" xfId="0" applyFont="1" applyBorder="1" applyAlignment="1">
      <alignment horizontal="center" vertical="center"/>
    </xf>
    <xf numFmtId="0" fontId="12" fillId="0" borderId="103" xfId="0" applyFont="1" applyBorder="1" applyAlignment="1">
      <alignment horizontal="center" vertical="center"/>
    </xf>
    <xf numFmtId="0" fontId="12" fillId="0" borderId="78" xfId="0" applyFont="1" applyFill="1" applyBorder="1" applyAlignment="1">
      <alignment horizontal="center" vertical="center" wrapText="1"/>
    </xf>
    <xf numFmtId="0" fontId="12" fillId="0" borderId="103" xfId="0" applyFont="1" applyFill="1" applyBorder="1" applyAlignment="1">
      <alignment horizontal="center" vertical="center" wrapText="1"/>
    </xf>
    <xf numFmtId="0" fontId="12" fillId="0" borderId="78" xfId="0" applyFont="1" applyFill="1" applyBorder="1" applyAlignment="1">
      <alignment horizontal="center" wrapText="1"/>
    </xf>
    <xf numFmtId="0" fontId="12" fillId="0" borderId="103" xfId="0" applyFont="1" applyFill="1" applyBorder="1" applyAlignment="1">
      <alignment horizontal="center" wrapText="1"/>
    </xf>
    <xf numFmtId="0" fontId="0" fillId="0" borderId="56" xfId="0" applyBorder="1" applyAlignment="1">
      <alignment vertical="center" wrapText="1"/>
    </xf>
    <xf numFmtId="0" fontId="0" fillId="0" borderId="94" xfId="0" applyBorder="1" applyAlignment="1">
      <alignment vertical="center" wrapText="1"/>
    </xf>
    <xf numFmtId="0" fontId="0" fillId="0" borderId="92" xfId="0" applyBorder="1" applyAlignment="1">
      <alignment vertical="center" wrapText="1"/>
    </xf>
    <xf numFmtId="0" fontId="5" fillId="0" borderId="81" xfId="0" applyFont="1" applyBorder="1" applyAlignment="1">
      <alignment horizontal="left" vertical="center" wrapText="1"/>
    </xf>
    <xf numFmtId="0" fontId="5" fillId="0" borderId="106" xfId="0" applyFont="1" applyBorder="1" applyAlignment="1">
      <alignment horizontal="left" vertical="center" wrapText="1"/>
    </xf>
    <xf numFmtId="0" fontId="34" fillId="0" borderId="71" xfId="0" applyFont="1" applyBorder="1" applyAlignment="1">
      <alignment horizontal="center" vertical="center" wrapText="1"/>
    </xf>
    <xf numFmtId="0" fontId="34" fillId="0" borderId="89" xfId="0" applyFont="1" applyBorder="1" applyAlignment="1">
      <alignment horizontal="center" vertical="center" wrapText="1"/>
    </xf>
    <xf numFmtId="0" fontId="34" fillId="0" borderId="12" xfId="0" applyFont="1" applyBorder="1" applyAlignment="1">
      <alignment horizontal="center" vertical="center" wrapText="1"/>
    </xf>
    <xf numFmtId="0" fontId="5" fillId="0" borderId="7" xfId="0" applyFont="1" applyBorder="1" applyAlignment="1">
      <alignment horizontal="left" vertical="center" wrapText="1"/>
    </xf>
    <xf numFmtId="0" fontId="5" fillId="0" borderId="77" xfId="0" applyFont="1" applyBorder="1" applyAlignment="1">
      <alignment horizontal="left" vertical="center" wrapText="1"/>
    </xf>
    <xf numFmtId="0" fontId="5" fillId="0" borderId="74" xfId="0" applyFont="1" applyBorder="1" applyAlignment="1">
      <alignment horizontal="left" vertical="center" wrapText="1"/>
    </xf>
    <xf numFmtId="0" fontId="5" fillId="0" borderId="75" xfId="0" applyFont="1" applyBorder="1" applyAlignment="1">
      <alignment horizontal="left" vertical="center" wrapText="1"/>
    </xf>
    <xf numFmtId="0" fontId="0" fillId="0" borderId="2" xfId="0" applyFill="1" applyBorder="1" applyAlignment="1">
      <alignment horizontal="left"/>
    </xf>
    <xf numFmtId="0" fontId="0" fillId="0" borderId="1" xfId="0" applyFill="1" applyBorder="1" applyAlignment="1">
      <alignment horizontal="left"/>
    </xf>
    <xf numFmtId="0" fontId="0" fillId="0" borderId="13" xfId="0" applyFill="1" applyBorder="1" applyAlignment="1">
      <alignment horizontal="left"/>
    </xf>
    <xf numFmtId="0" fontId="0" fillId="0" borderId="2" xfId="0" applyFill="1" applyBorder="1" applyAlignment="1">
      <alignment horizontal="left" wrapText="1"/>
    </xf>
    <xf numFmtId="0" fontId="0" fillId="0" borderId="1" xfId="0" applyFill="1" applyBorder="1" applyAlignment="1">
      <alignment horizontal="left" wrapText="1"/>
    </xf>
    <xf numFmtId="0" fontId="0" fillId="0" borderId="13" xfId="0" applyFill="1" applyBorder="1" applyAlignment="1">
      <alignment horizontal="left" wrapText="1"/>
    </xf>
    <xf numFmtId="0" fontId="0" fillId="0" borderId="138" xfId="0" applyBorder="1" applyAlignment="1"/>
    <xf numFmtId="0" fontId="0" fillId="0" borderId="139" xfId="0" applyBorder="1" applyAlignment="1"/>
    <xf numFmtId="0" fontId="0" fillId="0" borderId="140" xfId="0" applyBorder="1" applyAlignment="1"/>
    <xf numFmtId="0" fontId="5" fillId="0" borderId="2" xfId="0" applyFont="1" applyBorder="1" applyAlignment="1"/>
    <xf numFmtId="0" fontId="5" fillId="0" borderId="1" xfId="0" applyFont="1" applyBorder="1" applyAlignment="1"/>
    <xf numFmtId="0" fontId="5" fillId="0" borderId="13" xfId="0" applyFont="1" applyBorder="1" applyAlignment="1"/>
    <xf numFmtId="0" fontId="0" fillId="0" borderId="92" xfId="0" applyBorder="1" applyAlignment="1"/>
    <xf numFmtId="0" fontId="10" fillId="3" borderId="134" xfId="0" applyFont="1" applyFill="1" applyBorder="1" applyAlignment="1">
      <alignment horizontal="center" vertical="center"/>
    </xf>
    <xf numFmtId="0" fontId="10" fillId="3" borderId="105" xfId="0" applyFont="1" applyFill="1" applyBorder="1" applyAlignment="1">
      <alignment horizontal="center" vertical="center"/>
    </xf>
    <xf numFmtId="0" fontId="10" fillId="3" borderId="56" xfId="0" applyFont="1" applyFill="1" applyBorder="1" applyAlignment="1">
      <alignment horizontal="center" vertical="center"/>
    </xf>
    <xf numFmtId="0" fontId="10" fillId="3" borderId="71" xfId="0" applyFont="1" applyFill="1" applyBorder="1" applyAlignment="1">
      <alignment horizontal="center" vertical="center"/>
    </xf>
    <xf numFmtId="0" fontId="10" fillId="3" borderId="89" xfId="0" applyFont="1" applyFill="1" applyBorder="1" applyAlignment="1">
      <alignment horizontal="center" vertical="center"/>
    </xf>
    <xf numFmtId="0" fontId="10" fillId="3" borderId="12" xfId="0" applyFont="1" applyFill="1" applyBorder="1" applyAlignment="1">
      <alignment horizontal="center" vertical="center"/>
    </xf>
    <xf numFmtId="0" fontId="28" fillId="0" borderId="135" xfId="1" applyFont="1" applyBorder="1" applyAlignment="1">
      <alignment horizontal="right"/>
    </xf>
    <xf numFmtId="0" fontId="28" fillId="0" borderId="108" xfId="1" applyFont="1" applyBorder="1" applyAlignment="1">
      <alignment horizontal="right"/>
    </xf>
    <xf numFmtId="0" fontId="28" fillId="0" borderId="7" xfId="1" applyFont="1" applyBorder="1" applyAlignment="1">
      <alignment horizontal="right"/>
    </xf>
    <xf numFmtId="0" fontId="28" fillId="0" borderId="136" xfId="1" applyFont="1" applyBorder="1" applyAlignment="1">
      <alignment horizontal="right"/>
    </xf>
    <xf numFmtId="0" fontId="28" fillId="0" borderId="137" xfId="1" applyFont="1" applyBorder="1" applyAlignment="1">
      <alignment horizontal="right"/>
    </xf>
    <xf numFmtId="0" fontId="7" fillId="0" borderId="7" xfId="0" applyFont="1" applyBorder="1" applyAlignment="1">
      <alignment horizontal="left" vertical="center" wrapText="1"/>
    </xf>
    <xf numFmtId="0" fontId="12" fillId="0" borderId="78" xfId="0" applyFont="1" applyBorder="1" applyAlignment="1">
      <alignment horizontal="left" vertical="center"/>
    </xf>
    <xf numFmtId="0" fontId="12" fillId="0" borderId="113" xfId="0" applyFont="1" applyBorder="1" applyAlignment="1">
      <alignment horizontal="left" vertical="center"/>
    </xf>
    <xf numFmtId="0" fontId="12" fillId="0" borderId="103" xfId="0" applyFont="1" applyBorder="1" applyAlignment="1">
      <alignment horizontal="left" vertical="center"/>
    </xf>
    <xf numFmtId="4" fontId="0" fillId="0" borderId="76" xfId="0" applyNumberFormat="1" applyBorder="1" applyAlignment="1"/>
    <xf numFmtId="4" fontId="0" fillId="0" borderId="77" xfId="0" applyNumberFormat="1" applyBorder="1" applyAlignment="1"/>
    <xf numFmtId="0" fontId="0" fillId="0" borderId="77" xfId="0" applyBorder="1" applyAlignment="1"/>
    <xf numFmtId="4" fontId="0" fillId="0" borderId="141" xfId="0" applyNumberFormat="1" applyBorder="1" applyAlignment="1"/>
    <xf numFmtId="0" fontId="0" fillId="0" borderId="106" xfId="0" applyBorder="1" applyAlignment="1"/>
    <xf numFmtId="0" fontId="10" fillId="0" borderId="113" xfId="0" applyFont="1" applyBorder="1" applyAlignment="1">
      <alignment horizontal="center" vertical="center" wrapText="1"/>
    </xf>
    <xf numFmtId="0" fontId="34" fillId="0" borderId="7" xfId="0" applyFont="1" applyBorder="1" applyAlignment="1">
      <alignment horizontal="left" vertical="center" wrapText="1"/>
    </xf>
    <xf numFmtId="0" fontId="39" fillId="0" borderId="7" xfId="0" applyFont="1" applyBorder="1" applyAlignment="1">
      <alignment horizontal="center" vertical="center" wrapText="1"/>
    </xf>
    <xf numFmtId="0" fontId="12" fillId="0" borderId="78" xfId="0" applyFont="1" applyBorder="1" applyAlignment="1">
      <alignment horizontal="left"/>
    </xf>
    <xf numFmtId="0" fontId="12" fillId="0" borderId="113" xfId="0" applyFont="1" applyBorder="1" applyAlignment="1">
      <alignment horizontal="left"/>
    </xf>
    <xf numFmtId="0" fontId="12" fillId="0" borderId="103" xfId="0" applyFont="1" applyBorder="1" applyAlignment="1">
      <alignment horizontal="left"/>
    </xf>
    <xf numFmtId="0" fontId="12" fillId="0" borderId="78" xfId="0" applyFont="1" applyBorder="1" applyAlignment="1">
      <alignment horizontal="left" wrapText="1"/>
    </xf>
    <xf numFmtId="0" fontId="12" fillId="0" borderId="113" xfId="0" applyFont="1" applyBorder="1" applyAlignment="1">
      <alignment horizontal="left" wrapText="1"/>
    </xf>
    <xf numFmtId="0" fontId="12" fillId="0" borderId="103" xfId="0" applyFont="1" applyBorder="1" applyAlignment="1">
      <alignment horizontal="left" wrapText="1"/>
    </xf>
    <xf numFmtId="0" fontId="28" fillId="0" borderId="78" xfId="0" applyFont="1" applyBorder="1" applyAlignment="1">
      <alignment vertical="center" wrapText="1"/>
    </xf>
    <xf numFmtId="0" fontId="28" fillId="0" borderId="113" xfId="0" applyFont="1" applyBorder="1" applyAlignment="1">
      <alignment vertical="center" wrapText="1"/>
    </xf>
    <xf numFmtId="0" fontId="28" fillId="0" borderId="103" xfId="0" applyFont="1" applyBorder="1" applyAlignment="1">
      <alignment vertical="center" wrapText="1"/>
    </xf>
    <xf numFmtId="0" fontId="10" fillId="0" borderId="7" xfId="0" applyFont="1" applyBorder="1" applyAlignment="1">
      <alignment horizontal="center"/>
    </xf>
    <xf numFmtId="0" fontId="28" fillId="0" borderId="7" xfId="0" applyFont="1" applyBorder="1" applyAlignment="1">
      <alignment horizontal="left" vertical="center" wrapText="1"/>
    </xf>
    <xf numFmtId="4" fontId="18" fillId="0" borderId="2" xfId="0" applyNumberFormat="1" applyFont="1" applyFill="1" applyBorder="1" applyAlignment="1"/>
    <xf numFmtId="4" fontId="18" fillId="0" borderId="13" xfId="0" applyNumberFormat="1" applyFont="1" applyFill="1" applyBorder="1" applyAlignment="1"/>
    <xf numFmtId="0" fontId="7" fillId="0" borderId="71" xfId="0" applyFont="1" applyBorder="1" applyAlignment="1">
      <alignment horizontal="center" vertical="center" wrapText="1"/>
    </xf>
    <xf numFmtId="0" fontId="7" fillId="0" borderId="89"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09" xfId="0" applyFont="1" applyBorder="1" applyAlignment="1">
      <alignment horizontal="left" vertical="center" wrapText="1"/>
    </xf>
    <xf numFmtId="0" fontId="7" fillId="0" borderId="142" xfId="0" applyFont="1" applyBorder="1" applyAlignment="1">
      <alignment horizontal="left" vertical="center" wrapText="1"/>
    </xf>
    <xf numFmtId="0" fontId="7" fillId="0" borderId="143" xfId="0" applyFont="1" applyBorder="1" applyAlignment="1">
      <alignment horizontal="left" vertical="center" wrapText="1"/>
    </xf>
    <xf numFmtId="0" fontId="7" fillId="0" borderId="144" xfId="0" applyFont="1" applyBorder="1" applyAlignment="1">
      <alignment horizontal="left" vertical="center" wrapText="1"/>
    </xf>
    <xf numFmtId="0" fontId="7" fillId="0" borderId="70" xfId="0" applyFont="1" applyBorder="1" applyAlignment="1">
      <alignment horizontal="left" vertical="center" wrapText="1"/>
    </xf>
    <xf numFmtId="0" fontId="7" fillId="0" borderId="94" xfId="0" applyFont="1" applyBorder="1" applyAlignment="1">
      <alignment horizontal="left" vertical="center" wrapText="1"/>
    </xf>
    <xf numFmtId="0" fontId="7" fillId="0" borderId="92" xfId="0" applyFont="1" applyBorder="1" applyAlignment="1">
      <alignment horizontal="left" vertical="center" wrapText="1"/>
    </xf>
    <xf numFmtId="0" fontId="18" fillId="0" borderId="2" xfId="0" applyFont="1" applyBorder="1" applyAlignment="1">
      <alignment horizontal="left" wrapText="1"/>
    </xf>
    <xf numFmtId="0" fontId="18" fillId="0" borderId="1" xfId="0" applyFont="1" applyBorder="1" applyAlignment="1">
      <alignment horizontal="left" wrapText="1"/>
    </xf>
    <xf numFmtId="0" fontId="18" fillId="0" borderId="13" xfId="0" applyFont="1" applyBorder="1" applyAlignment="1">
      <alignment horizontal="left" wrapText="1"/>
    </xf>
    <xf numFmtId="0" fontId="28" fillId="0" borderId="78" xfId="0" applyFont="1" applyBorder="1" applyAlignment="1">
      <alignment horizontal="left" vertical="center" wrapText="1"/>
    </xf>
    <xf numFmtId="0" fontId="28" fillId="0" borderId="103" xfId="0" applyFont="1" applyBorder="1" applyAlignment="1">
      <alignment horizontal="left" vertical="center" wrapText="1"/>
    </xf>
    <xf numFmtId="2" fontId="18" fillId="0" borderId="56" xfId="0" applyNumberFormat="1" applyFont="1" applyFill="1" applyBorder="1" applyAlignment="1"/>
    <xf numFmtId="2" fontId="18" fillId="0" borderId="92" xfId="0" applyNumberFormat="1" applyFont="1" applyFill="1" applyBorder="1" applyAlignment="1"/>
    <xf numFmtId="0" fontId="28" fillId="0" borderId="70" xfId="1" applyFont="1" applyBorder="1" applyAlignment="1">
      <alignment horizontal="right"/>
    </xf>
    <xf numFmtId="0" fontId="7" fillId="0" borderId="2" xfId="0" applyFont="1" applyBorder="1" applyAlignment="1">
      <alignment horizontal="center" vertical="center" wrapText="1"/>
    </xf>
    <xf numFmtId="0" fontId="0" fillId="0" borderId="13" xfId="0" applyBorder="1" applyAlignment="1">
      <alignment horizontal="left"/>
    </xf>
    <xf numFmtId="0" fontId="22" fillId="3" borderId="2" xfId="0" applyFont="1" applyFill="1" applyBorder="1" applyAlignment="1">
      <alignment horizontal="center"/>
    </xf>
    <xf numFmtId="0" fontId="22" fillId="3" borderId="13" xfId="0" applyFont="1" applyFill="1" applyBorder="1" applyAlignment="1">
      <alignment horizontal="center"/>
    </xf>
    <xf numFmtId="0" fontId="2" fillId="0" borderId="2" xfId="0" applyFont="1" applyBorder="1" applyAlignment="1">
      <alignment horizontal="left"/>
    </xf>
    <xf numFmtId="0" fontId="2" fillId="0" borderId="13" xfId="0" applyFont="1" applyBorder="1" applyAlignment="1">
      <alignment horizontal="left"/>
    </xf>
    <xf numFmtId="0" fontId="30" fillId="0" borderId="2" xfId="0" applyFont="1" applyBorder="1" applyAlignment="1">
      <alignment horizontal="left" vertical="center" wrapText="1"/>
    </xf>
    <xf numFmtId="0" fontId="30" fillId="0" borderId="1" xfId="0" applyFont="1" applyBorder="1" applyAlignment="1">
      <alignment horizontal="left" vertical="center" wrapText="1"/>
    </xf>
    <xf numFmtId="0" fontId="30" fillId="0" borderId="13" xfId="0" applyFont="1" applyBorder="1" applyAlignment="1">
      <alignment horizontal="left" vertical="center" wrapText="1"/>
    </xf>
    <xf numFmtId="0" fontId="30" fillId="0" borderId="1" xfId="0" applyFont="1" applyBorder="1" applyAlignment="1">
      <alignment horizontal="center" vertical="center" wrapText="1"/>
    </xf>
    <xf numFmtId="0" fontId="30" fillId="0" borderId="13" xfId="0" applyFont="1" applyBorder="1" applyAlignment="1">
      <alignment horizontal="center" vertical="center" wrapText="1"/>
    </xf>
    <xf numFmtId="0" fontId="28" fillId="3" borderId="13" xfId="0" applyFont="1" applyFill="1" applyBorder="1" applyAlignment="1"/>
    <xf numFmtId="2" fontId="0" fillId="0" borderId="2" xfId="0" applyNumberFormat="1" applyFill="1" applyBorder="1" applyAlignment="1"/>
    <xf numFmtId="2" fontId="0" fillId="0" borderId="13" xfId="0" applyNumberFormat="1" applyFill="1" applyBorder="1" applyAlignment="1"/>
    <xf numFmtId="2" fontId="0" fillId="0" borderId="56" xfId="0" applyNumberFormat="1" applyFill="1" applyBorder="1" applyAlignment="1"/>
    <xf numFmtId="2" fontId="0" fillId="0" borderId="92" xfId="0" applyNumberFormat="1" applyFill="1" applyBorder="1" applyAlignment="1"/>
    <xf numFmtId="0" fontId="23" fillId="0" borderId="7" xfId="0" applyFont="1" applyBorder="1" applyAlignment="1">
      <alignment horizontal="center"/>
    </xf>
    <xf numFmtId="0" fontId="39" fillId="0" borderId="71" xfId="0" applyFont="1" applyBorder="1" applyAlignment="1">
      <alignment horizontal="center" vertical="center" wrapText="1"/>
    </xf>
    <xf numFmtId="0" fontId="39" fillId="0" borderId="89" xfId="0" applyFont="1" applyBorder="1" applyAlignment="1">
      <alignment horizontal="center" vertical="center" wrapText="1"/>
    </xf>
    <xf numFmtId="0" fontId="39" fillId="0" borderId="12" xfId="0" applyFont="1" applyBorder="1" applyAlignment="1">
      <alignment horizontal="center" vertical="center" wrapText="1"/>
    </xf>
    <xf numFmtId="0" fontId="18" fillId="0" borderId="2" xfId="0" applyFont="1" applyBorder="1" applyAlignment="1">
      <alignment horizontal="left"/>
    </xf>
    <xf numFmtId="0" fontId="18" fillId="0" borderId="1" xfId="0" applyFont="1" applyBorder="1" applyAlignment="1">
      <alignment horizontal="left"/>
    </xf>
    <xf numFmtId="0" fontId="18" fillId="0" borderId="13" xfId="0" applyFont="1" applyBorder="1" applyAlignment="1">
      <alignment horizontal="left"/>
    </xf>
    <xf numFmtId="0" fontId="23" fillId="0" borderId="7" xfId="0" applyFont="1" applyBorder="1" applyAlignment="1">
      <alignment horizontal="center" vertical="center"/>
    </xf>
    <xf numFmtId="0" fontId="5" fillId="0" borderId="62"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93"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16" xfId="0" applyFont="1" applyBorder="1" applyAlignment="1">
      <alignment horizontal="center" vertical="center" wrapText="1"/>
    </xf>
    <xf numFmtId="0" fontId="12" fillId="0" borderId="78" xfId="0" applyFont="1" applyBorder="1" applyAlignment="1">
      <alignment horizontal="center" vertical="top" wrapText="1"/>
    </xf>
    <xf numFmtId="0" fontId="12" fillId="0" borderId="113" xfId="0" applyFont="1" applyBorder="1" applyAlignment="1">
      <alignment horizontal="center" vertical="top" wrapText="1"/>
    </xf>
    <xf numFmtId="0" fontId="12" fillId="0" borderId="103" xfId="0" applyFont="1" applyBorder="1" applyAlignment="1">
      <alignment horizontal="center" vertical="top" wrapText="1"/>
    </xf>
    <xf numFmtId="0" fontId="0" fillId="0" borderId="2" xfId="0" applyFont="1" applyBorder="1" applyAlignment="1">
      <alignment horizontal="left" wrapText="1"/>
    </xf>
    <xf numFmtId="0" fontId="0" fillId="0" borderId="1" xfId="0" applyFont="1" applyBorder="1" applyAlignment="1">
      <alignment horizontal="left" wrapText="1"/>
    </xf>
    <xf numFmtId="0" fontId="0" fillId="0" borderId="13" xfId="0" applyFont="1" applyBorder="1" applyAlignment="1">
      <alignment horizontal="left" wrapText="1"/>
    </xf>
    <xf numFmtId="0" fontId="5" fillId="0" borderId="9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95" xfId="0" applyFont="1" applyBorder="1" applyAlignment="1">
      <alignment horizontal="center" vertical="center" wrapText="1"/>
    </xf>
    <xf numFmtId="0" fontId="5" fillId="0" borderId="7" xfId="0" applyFont="1" applyBorder="1" applyAlignment="1">
      <alignment horizontal="center" vertical="center" wrapText="1"/>
    </xf>
    <xf numFmtId="0" fontId="14" fillId="0" borderId="2" xfId="0" applyFont="1" applyBorder="1" applyAlignment="1">
      <alignment horizontal="left" wrapText="1"/>
    </xf>
    <xf numFmtId="0" fontId="14" fillId="0" borderId="1" xfId="0" applyFont="1" applyBorder="1" applyAlignment="1">
      <alignment horizontal="left" wrapText="1"/>
    </xf>
    <xf numFmtId="0" fontId="14" fillId="0" borderId="13" xfId="0" applyFont="1" applyBorder="1" applyAlignment="1">
      <alignment horizontal="left" wrapText="1"/>
    </xf>
    <xf numFmtId="0" fontId="28" fillId="0" borderId="6" xfId="0" applyFont="1" applyBorder="1" applyAlignment="1">
      <alignment vertical="center" wrapText="1"/>
    </xf>
    <xf numFmtId="0" fontId="28" fillId="0" borderId="51" xfId="0" applyFont="1" applyBorder="1" applyAlignment="1">
      <alignment vertical="center" wrapText="1"/>
    </xf>
    <xf numFmtId="0" fontId="42" fillId="0" borderId="6" xfId="0" applyFont="1" applyFill="1" applyBorder="1" applyAlignment="1">
      <alignment horizontal="center" vertical="center" wrapText="1"/>
    </xf>
    <xf numFmtId="0" fontId="42" fillId="0" borderId="51" xfId="0" applyFont="1" applyFill="1" applyBorder="1" applyAlignment="1">
      <alignment horizontal="center" vertical="center" wrapText="1"/>
    </xf>
    <xf numFmtId="0" fontId="28" fillId="0" borderId="7" xfId="0" applyFont="1" applyBorder="1" applyAlignment="1">
      <alignment horizontal="center" vertical="center" wrapText="1"/>
    </xf>
    <xf numFmtId="0" fontId="28" fillId="0" borderId="169" xfId="1" applyFont="1" applyBorder="1" applyAlignment="1">
      <alignment horizontal="right"/>
    </xf>
    <xf numFmtId="0" fontId="5" fillId="0" borderId="6" xfId="0" applyFont="1" applyBorder="1" applyAlignment="1">
      <alignment horizontal="center" vertical="center" wrapText="1"/>
    </xf>
    <xf numFmtId="0" fontId="5" fillId="0" borderId="88" xfId="0" applyFont="1" applyBorder="1" applyAlignment="1">
      <alignment horizontal="center" vertical="center" wrapText="1"/>
    </xf>
    <xf numFmtId="0" fontId="5" fillId="0" borderId="51" xfId="0" applyFont="1" applyBorder="1" applyAlignment="1">
      <alignment horizontal="center" vertical="center" wrapText="1"/>
    </xf>
    <xf numFmtId="0" fontId="0" fillId="0" borderId="133" xfId="0" applyFont="1" applyBorder="1" applyAlignment="1">
      <alignment horizontal="left"/>
    </xf>
    <xf numFmtId="0" fontId="0" fillId="0" borderId="59" xfId="0" applyFont="1" applyBorder="1" applyAlignment="1">
      <alignment horizontal="left"/>
    </xf>
    <xf numFmtId="0" fontId="0" fillId="0" borderId="60" xfId="0" applyFont="1" applyBorder="1" applyAlignment="1">
      <alignment horizontal="left"/>
    </xf>
    <xf numFmtId="0" fontId="0" fillId="0" borderId="145" xfId="0" applyFont="1" applyBorder="1" applyAlignment="1">
      <alignment horizontal="left"/>
    </xf>
    <xf numFmtId="0" fontId="0" fillId="0" borderId="146" xfId="0" applyFont="1" applyBorder="1" applyAlignment="1">
      <alignment horizontal="left"/>
    </xf>
    <xf numFmtId="0" fontId="0" fillId="0" borderId="147" xfId="0" applyFont="1" applyBorder="1" applyAlignment="1">
      <alignment horizontal="left"/>
    </xf>
    <xf numFmtId="0" fontId="63" fillId="0" borderId="133" xfId="0" applyFont="1" applyBorder="1" applyAlignment="1">
      <alignment horizontal="left" wrapText="1"/>
    </xf>
    <xf numFmtId="0" fontId="63" fillId="0" borderId="59" xfId="0" applyFont="1" applyBorder="1" applyAlignment="1">
      <alignment horizontal="left" wrapText="1"/>
    </xf>
    <xf numFmtId="0" fontId="63" fillId="0" borderId="60" xfId="0" applyFont="1" applyBorder="1" applyAlignment="1">
      <alignment horizontal="left" wrapText="1"/>
    </xf>
    <xf numFmtId="0" fontId="0" fillId="0" borderId="133" xfId="0" applyFont="1" applyBorder="1" applyAlignment="1">
      <alignment horizontal="left" vertical="top" wrapText="1"/>
    </xf>
    <xf numFmtId="0" fontId="0" fillId="0" borderId="59" xfId="0" applyFont="1" applyBorder="1" applyAlignment="1">
      <alignment horizontal="left" vertical="top" wrapText="1"/>
    </xf>
    <xf numFmtId="0" fontId="0" fillId="0" borderId="60" xfId="0" applyFont="1" applyBorder="1" applyAlignment="1">
      <alignment horizontal="left" vertical="top" wrapTex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28" fillId="0" borderId="170" xfId="1" applyFont="1" applyBorder="1" applyAlignment="1">
      <alignment horizontal="right"/>
    </xf>
    <xf numFmtId="0" fontId="28" fillId="0" borderId="171" xfId="1" applyFont="1" applyBorder="1" applyAlignment="1">
      <alignment horizontal="right"/>
    </xf>
    <xf numFmtId="0" fontId="0" fillId="0" borderId="15" xfId="0" applyFont="1" applyBorder="1" applyAlignment="1">
      <alignment horizontal="left"/>
    </xf>
    <xf numFmtId="0" fontId="0" fillId="0" borderId="15" xfId="0" applyBorder="1" applyAlignment="1"/>
    <xf numFmtId="0" fontId="0" fillId="0" borderId="15" xfId="0" applyFont="1" applyBorder="1" applyAlignment="1"/>
    <xf numFmtId="0" fontId="5" fillId="0" borderId="2" xfId="0" applyFont="1" applyBorder="1" applyAlignment="1">
      <alignment horizontal="left" wrapText="1"/>
    </xf>
    <xf numFmtId="0" fontId="5" fillId="0" borderId="1" xfId="0" applyFont="1" applyBorder="1" applyAlignment="1">
      <alignment horizontal="left" wrapText="1"/>
    </xf>
    <xf numFmtId="0" fontId="5" fillId="0" borderId="13" xfId="0" applyFont="1" applyBorder="1" applyAlignment="1">
      <alignment horizontal="left" wrapText="1"/>
    </xf>
    <xf numFmtId="0" fontId="5" fillId="0" borderId="2" xfId="0" applyFont="1" applyBorder="1" applyAlignment="1">
      <alignment horizontal="left" vertical="center" wrapText="1"/>
    </xf>
    <xf numFmtId="0" fontId="5" fillId="0" borderId="1" xfId="0" applyFont="1" applyBorder="1" applyAlignment="1">
      <alignment horizontal="left" vertical="center" wrapText="1"/>
    </xf>
    <xf numFmtId="0" fontId="5" fillId="0" borderId="13" xfId="0" applyFont="1" applyBorder="1" applyAlignment="1">
      <alignment horizontal="left" vertical="center" wrapText="1"/>
    </xf>
    <xf numFmtId="0" fontId="0" fillId="0" borderId="134" xfId="0" applyBorder="1" applyAlignment="1">
      <alignment vertical="center" wrapText="1"/>
    </xf>
    <xf numFmtId="0" fontId="0" fillId="0" borderId="142" xfId="0" applyBorder="1" applyAlignment="1">
      <alignment vertical="center" wrapText="1"/>
    </xf>
    <xf numFmtId="0" fontId="0" fillId="0" borderId="143" xfId="0" applyBorder="1" applyAlignment="1">
      <alignment vertical="center" wrapText="1"/>
    </xf>
    <xf numFmtId="0" fontId="64" fillId="8" borderId="150" xfId="0" applyFont="1" applyFill="1" applyBorder="1" applyAlignment="1">
      <alignment horizontal="center"/>
    </xf>
    <xf numFmtId="0" fontId="48" fillId="8" borderId="150" xfId="0" applyFont="1" applyFill="1" applyBorder="1" applyAlignment="1">
      <alignment horizontal="center"/>
    </xf>
    <xf numFmtId="0" fontId="50" fillId="0" borderId="150" xfId="0" applyFont="1" applyFill="1" applyBorder="1" applyAlignment="1"/>
    <xf numFmtId="0" fontId="61" fillId="0" borderId="161" xfId="0" applyFont="1" applyFill="1" applyBorder="1" applyAlignment="1"/>
    <xf numFmtId="0" fontId="61" fillId="0" borderId="162" xfId="0" applyFont="1" applyFill="1" applyBorder="1" applyAlignment="1"/>
    <xf numFmtId="0" fontId="61" fillId="0" borderId="163" xfId="0" applyFont="1" applyFill="1" applyBorder="1" applyAlignment="1"/>
    <xf numFmtId="0" fontId="61" fillId="0" borderId="167" xfId="0" applyFont="1" applyFill="1" applyBorder="1" applyAlignment="1"/>
    <xf numFmtId="0" fontId="61" fillId="0" borderId="150" xfId="0" applyFont="1" applyFill="1" applyBorder="1" applyAlignment="1"/>
    <xf numFmtId="0" fontId="61" fillId="0" borderId="168" xfId="0" applyFont="1" applyFill="1" applyBorder="1" applyAlignment="1"/>
    <xf numFmtId="0" fontId="61" fillId="0" borderId="164" xfId="0" applyFont="1" applyFill="1" applyBorder="1" applyAlignment="1"/>
    <xf numFmtId="0" fontId="61" fillId="0" borderId="165" xfId="0" applyFont="1" applyFill="1" applyBorder="1" applyAlignment="1"/>
    <xf numFmtId="0" fontId="61" fillId="0" borderId="166" xfId="0" applyFont="1" applyFill="1" applyBorder="1" applyAlignment="1"/>
    <xf numFmtId="0" fontId="56" fillId="0" borderId="150" xfId="0" applyFont="1" applyFill="1" applyBorder="1" applyAlignment="1">
      <alignment horizontal="left" vertical="center" wrapText="1"/>
    </xf>
    <xf numFmtId="0" fontId="0" fillId="0" borderId="150" xfId="0" applyFill="1" applyBorder="1"/>
    <xf numFmtId="2" fontId="61" fillId="0" borderId="150" xfId="0" applyNumberFormat="1" applyFont="1" applyFill="1" applyBorder="1" applyAlignment="1"/>
    <xf numFmtId="0" fontId="61" fillId="0" borderId="164" xfId="0" applyFont="1" applyFill="1" applyBorder="1"/>
    <xf numFmtId="0" fontId="61" fillId="0" borderId="165" xfId="0" applyFont="1" applyFill="1" applyBorder="1"/>
    <xf numFmtId="0" fontId="61" fillId="0" borderId="166" xfId="0" applyFont="1" applyFill="1" applyBorder="1"/>
    <xf numFmtId="0" fontId="54" fillId="0" borderId="7" xfId="0" applyFont="1" applyFill="1" applyBorder="1" applyAlignment="1">
      <alignment horizontal="center" vertical="center" wrapText="1"/>
    </xf>
    <xf numFmtId="0" fontId="49" fillId="0" borderId="7" xfId="0" applyFont="1" applyFill="1" applyBorder="1" applyAlignment="1">
      <alignment horizontal="center" vertical="center" wrapText="1"/>
    </xf>
    <xf numFmtId="0" fontId="54" fillId="0" borderId="7" xfId="0" applyFont="1" applyBorder="1" applyAlignment="1">
      <alignment horizontal="left" vertical="center" wrapText="1"/>
    </xf>
    <xf numFmtId="0" fontId="30" fillId="0" borderId="134" xfId="0" applyFont="1" applyBorder="1" applyAlignment="1">
      <alignment horizontal="center" vertical="center" wrapText="1"/>
    </xf>
    <xf numFmtId="0" fontId="30" fillId="0" borderId="105" xfId="0" applyFont="1" applyBorder="1" applyAlignment="1">
      <alignment horizontal="center" vertical="center" wrapText="1"/>
    </xf>
    <xf numFmtId="0" fontId="5" fillId="0" borderId="62" xfId="0" applyFont="1" applyBorder="1" applyAlignment="1">
      <alignment vertical="center" wrapText="1"/>
    </xf>
    <xf numFmtId="0" fontId="5" fillId="0" borderId="114" xfId="0" applyFont="1" applyBorder="1" applyAlignment="1">
      <alignment vertical="center" wrapText="1"/>
    </xf>
    <xf numFmtId="0" fontId="5" fillId="0" borderId="93" xfId="0" applyFont="1" applyBorder="1" applyAlignment="1">
      <alignment vertical="center" wrapText="1"/>
    </xf>
    <xf numFmtId="0" fontId="0" fillId="0" borderId="7" xfId="0" applyBorder="1" applyAlignment="1">
      <alignment horizontal="center" vertical="center" wrapText="1"/>
    </xf>
    <xf numFmtId="0" fontId="0" fillId="0" borderId="7" xfId="0" applyBorder="1" applyAlignment="1">
      <alignment horizontal="center" wrapText="1"/>
    </xf>
    <xf numFmtId="0" fontId="0" fillId="0" borderId="7" xfId="0" applyBorder="1" applyAlignment="1">
      <alignment horizontal="center"/>
    </xf>
    <xf numFmtId="0" fontId="34" fillId="0" borderId="6" xfId="0" applyFont="1" applyBorder="1" applyAlignment="1">
      <alignment horizontal="center" vertical="center" wrapText="1"/>
    </xf>
    <xf numFmtId="0" fontId="34" fillId="0" borderId="88" xfId="0" applyFont="1" applyBorder="1" applyAlignment="1">
      <alignment horizontal="center" vertical="center" wrapText="1"/>
    </xf>
    <xf numFmtId="0" fontId="34" fillId="0" borderId="51" xfId="0" applyFont="1" applyBorder="1" applyAlignment="1">
      <alignment horizontal="center" vertical="center" wrapText="1"/>
    </xf>
    <xf numFmtId="0" fontId="10" fillId="3" borderId="5" xfId="0" applyFont="1" applyFill="1" applyBorder="1" applyAlignment="1">
      <alignment horizontal="left" vertical="center"/>
    </xf>
    <xf numFmtId="0" fontId="10" fillId="3" borderId="148" xfId="0" applyFont="1" applyFill="1" applyBorder="1" applyAlignment="1">
      <alignment horizontal="left" vertical="center"/>
    </xf>
    <xf numFmtId="0" fontId="10" fillId="3" borderId="4" xfId="0" applyFont="1" applyFill="1" applyBorder="1" applyAlignment="1">
      <alignment horizontal="left" vertical="center"/>
    </xf>
    <xf numFmtId="0" fontId="14" fillId="0" borderId="2" xfId="0" applyFont="1" applyBorder="1" applyAlignment="1">
      <alignment horizontal="left" vertical="center" wrapText="1"/>
    </xf>
    <xf numFmtId="0" fontId="14" fillId="0" borderId="1" xfId="0" applyFont="1" applyBorder="1" applyAlignment="1">
      <alignment horizontal="left" vertical="center" wrapText="1"/>
    </xf>
    <xf numFmtId="0" fontId="14" fillId="0" borderId="13" xfId="0" applyFont="1" applyBorder="1" applyAlignment="1">
      <alignment horizontal="left" vertical="center" wrapText="1"/>
    </xf>
    <xf numFmtId="0" fontId="10" fillId="0" borderId="6" xfId="0" applyFont="1" applyBorder="1" applyAlignment="1">
      <alignment horizontal="center" vertical="center"/>
    </xf>
    <xf numFmtId="0" fontId="10" fillId="0" borderId="88" xfId="0" applyFont="1" applyBorder="1" applyAlignment="1">
      <alignment horizontal="center" vertical="center"/>
    </xf>
    <xf numFmtId="0" fontId="10" fillId="0" borderId="51" xfId="0" applyFont="1" applyBorder="1" applyAlignment="1">
      <alignment horizontal="center" vertical="center"/>
    </xf>
    <xf numFmtId="0" fontId="12" fillId="0" borderId="6" xfId="0" applyFont="1" applyBorder="1" applyAlignment="1">
      <alignment horizontal="center" wrapText="1"/>
    </xf>
    <xf numFmtId="0" fontId="12" fillId="0" borderId="88" xfId="0" applyFont="1" applyBorder="1" applyAlignment="1">
      <alignment horizontal="center" wrapText="1"/>
    </xf>
    <xf numFmtId="0" fontId="12" fillId="0" borderId="51" xfId="0" applyFont="1" applyBorder="1" applyAlignment="1">
      <alignment horizontal="center" wrapText="1"/>
    </xf>
    <xf numFmtId="0" fontId="12" fillId="0" borderId="6" xfId="0" applyFont="1" applyFill="1" applyBorder="1" applyAlignment="1">
      <alignment horizontal="center" vertical="center" wrapText="1"/>
    </xf>
    <xf numFmtId="0" fontId="12" fillId="0" borderId="88" xfId="0" applyFont="1" applyFill="1" applyBorder="1" applyAlignment="1">
      <alignment horizontal="center" vertical="center" wrapText="1"/>
    </xf>
    <xf numFmtId="0" fontId="12" fillId="0" borderId="51" xfId="0" applyFont="1" applyFill="1" applyBorder="1" applyAlignment="1">
      <alignment horizontal="center" vertical="center" wrapText="1"/>
    </xf>
    <xf numFmtId="0" fontId="12" fillId="0" borderId="78" xfId="0" applyFont="1" applyBorder="1" applyAlignment="1">
      <alignment wrapText="1"/>
    </xf>
    <xf numFmtId="0" fontId="12" fillId="0" borderId="113" xfId="0" applyFont="1" applyBorder="1" applyAlignment="1">
      <alignment wrapText="1"/>
    </xf>
    <xf numFmtId="0" fontId="12" fillId="0" borderId="103" xfId="0" applyFont="1" applyBorder="1" applyAlignment="1">
      <alignment wrapText="1"/>
    </xf>
    <xf numFmtId="0" fontId="34" fillId="0" borderId="62" xfId="0" applyFont="1" applyBorder="1" applyAlignment="1">
      <alignment horizontal="left" vertical="top" wrapText="1"/>
    </xf>
    <xf numFmtId="0" fontId="34" fillId="0" borderId="114" xfId="0" applyFont="1" applyBorder="1" applyAlignment="1">
      <alignment horizontal="left" vertical="top" wrapText="1"/>
    </xf>
    <xf numFmtId="0" fontId="34" fillId="0" borderId="93" xfId="0" applyFont="1" applyBorder="1" applyAlignment="1">
      <alignment horizontal="left" vertical="top" wrapText="1"/>
    </xf>
    <xf numFmtId="0" fontId="69" fillId="0" borderId="78" xfId="0" applyFont="1" applyFill="1" applyBorder="1" applyAlignment="1">
      <alignment wrapText="1"/>
    </xf>
    <xf numFmtId="0" fontId="0" fillId="0" borderId="113" xfId="0" applyFill="1" applyBorder="1" applyAlignment="1">
      <alignment wrapText="1"/>
    </xf>
    <xf numFmtId="0" fontId="0" fillId="0" borderId="103" xfId="0" applyFill="1" applyBorder="1" applyAlignment="1">
      <alignment wrapText="1"/>
    </xf>
    <xf numFmtId="0" fontId="7" fillId="0" borderId="7" xfId="0" applyFont="1" applyBorder="1" applyAlignment="1">
      <alignment horizontal="left" vertical="top" wrapText="1"/>
    </xf>
    <xf numFmtId="0" fontId="34" fillId="0" borderId="78" xfId="0" applyFont="1" applyBorder="1" applyAlignment="1">
      <alignment horizontal="left" vertical="center" wrapText="1"/>
    </xf>
    <xf numFmtId="0" fontId="34" fillId="0" borderId="113" xfId="0" applyFont="1" applyBorder="1" applyAlignment="1">
      <alignment horizontal="left" vertical="center" wrapText="1"/>
    </xf>
    <xf numFmtId="0" fontId="34" fillId="0" borderId="103" xfId="0" applyFont="1" applyBorder="1" applyAlignment="1">
      <alignment horizontal="left" vertical="center" wrapText="1"/>
    </xf>
    <xf numFmtId="0" fontId="12" fillId="0" borderId="22" xfId="1" applyFont="1" applyBorder="1" applyAlignment="1">
      <alignment wrapText="1"/>
    </xf>
    <xf numFmtId="0" fontId="28" fillId="0" borderId="22" xfId="1" applyFont="1" applyBorder="1" applyAlignment="1">
      <alignment horizontal="center" wrapText="1"/>
    </xf>
    <xf numFmtId="0" fontId="28" fillId="0" borderId="22" xfId="1" applyFont="1" applyBorder="1" applyAlignment="1">
      <alignment wrapText="1"/>
    </xf>
    <xf numFmtId="0" fontId="18" fillId="0" borderId="149" xfId="1" applyFont="1" applyBorder="1" applyAlignment="1">
      <alignment horizontal="left"/>
    </xf>
    <xf numFmtId="0" fontId="18" fillId="0" borderId="31" xfId="1" applyFont="1" applyBorder="1" applyAlignment="1">
      <alignment horizontal="left"/>
    </xf>
    <xf numFmtId="0" fontId="12" fillId="0" borderId="21" xfId="1" applyFont="1" applyFill="1" applyBorder="1" applyAlignment="1">
      <alignment horizontal="left" vertical="center"/>
    </xf>
    <xf numFmtId="0" fontId="12" fillId="0" borderId="57" xfId="1" applyFont="1" applyFill="1" applyBorder="1" applyAlignment="1">
      <alignment horizontal="left" vertical="center"/>
    </xf>
    <xf numFmtId="0" fontId="28" fillId="0" borderId="7" xfId="1" applyFont="1" applyBorder="1" applyAlignment="1">
      <alignment horizontal="left" vertical="center"/>
    </xf>
    <xf numFmtId="0" fontId="30" fillId="0" borderId="7" xfId="1" applyFont="1" applyBorder="1" applyAlignment="1">
      <alignment horizontal="center" vertical="center" wrapText="1"/>
    </xf>
    <xf numFmtId="0" fontId="28" fillId="0" borderId="21" xfId="1" applyFont="1" applyBorder="1" applyAlignment="1">
      <alignment horizontal="left" vertical="center" wrapText="1"/>
    </xf>
    <xf numFmtId="0" fontId="28" fillId="0" borderId="57" xfId="1" applyFont="1" applyBorder="1" applyAlignment="1">
      <alignment horizontal="left" vertical="center" wrapText="1"/>
    </xf>
    <xf numFmtId="0" fontId="23" fillId="0" borderId="22" xfId="1" applyFont="1" applyBorder="1" applyAlignment="1">
      <alignment horizontal="center" vertical="center" wrapText="1"/>
    </xf>
    <xf numFmtId="0" fontId="28" fillId="0" borderId="38" xfId="1" applyFont="1" applyBorder="1" applyAlignment="1">
      <alignment horizontal="left" vertical="center"/>
    </xf>
    <xf numFmtId="0" fontId="28" fillId="0" borderId="27" xfId="1" applyFont="1" applyBorder="1" applyAlignment="1">
      <alignment horizontal="left" vertical="center"/>
    </xf>
    <xf numFmtId="0" fontId="18" fillId="0" borderId="29" xfId="1" applyBorder="1" applyAlignment="1"/>
    <xf numFmtId="0" fontId="18" fillId="0" borderId="122" xfId="1" applyBorder="1" applyAlignment="1"/>
    <xf numFmtId="0" fontId="18" fillId="0" borderId="123" xfId="1" applyBorder="1" applyAlignment="1"/>
    <xf numFmtId="0" fontId="28" fillId="0" borderId="58" xfId="1" applyFont="1" applyBorder="1" applyAlignment="1">
      <alignment horizontal="center" vertical="center" wrapText="1"/>
    </xf>
    <xf numFmtId="0" fontId="28" fillId="0" borderId="60" xfId="1" applyFont="1" applyBorder="1" applyAlignment="1">
      <alignment horizontal="center" vertical="center" wrapText="1"/>
    </xf>
    <xf numFmtId="0" fontId="25" fillId="0" borderId="19" xfId="1" applyFont="1" applyBorder="1" applyAlignment="1">
      <alignment horizontal="left"/>
    </xf>
    <xf numFmtId="0" fontId="18" fillId="0" borderId="32" xfId="1" applyBorder="1" applyAlignment="1">
      <alignment wrapText="1"/>
    </xf>
    <xf numFmtId="0" fontId="18" fillId="0" borderId="118" xfId="1" applyBorder="1" applyAlignment="1">
      <alignment wrapText="1"/>
    </xf>
    <xf numFmtId="0" fontId="18" fillId="0" borderId="119" xfId="1" applyBorder="1" applyAlignment="1">
      <alignment wrapText="1"/>
    </xf>
    <xf numFmtId="0" fontId="28" fillId="0" borderId="22" xfId="1" applyFont="1" applyBorder="1" applyAlignment="1">
      <alignment horizontal="left" vertical="center" wrapText="1"/>
    </xf>
    <xf numFmtId="2" fontId="61" fillId="0" borderId="152" xfId="0" applyNumberFormat="1" applyFont="1" applyBorder="1" applyAlignment="1">
      <alignment horizontal="right"/>
    </xf>
    <xf numFmtId="2" fontId="61" fillId="0" borderId="154" xfId="0" applyNumberFormat="1" applyFont="1" applyBorder="1" applyAlignment="1">
      <alignment horizontal="right"/>
    </xf>
    <xf numFmtId="0" fontId="52" fillId="0" borderId="150" xfId="0" applyFont="1" applyFill="1" applyBorder="1" applyAlignment="1"/>
    <xf numFmtId="2" fontId="61" fillId="0" borderId="152" xfId="0" applyNumberFormat="1" applyFont="1" applyFill="1" applyBorder="1" applyAlignment="1">
      <alignment horizontal="right"/>
    </xf>
    <xf numFmtId="2" fontId="61" fillId="0" borderId="154" xfId="0" applyNumberFormat="1" applyFont="1" applyFill="1" applyBorder="1" applyAlignment="1">
      <alignment horizontal="right"/>
    </xf>
    <xf numFmtId="0" fontId="54" fillId="0" borderId="7" xfId="0" applyFont="1" applyFill="1" applyBorder="1" applyAlignment="1">
      <alignment horizontal="left" vertical="center" wrapText="1"/>
    </xf>
    <xf numFmtId="0" fontId="7" fillId="0" borderId="93" xfId="0" applyFont="1" applyBorder="1" applyAlignment="1">
      <alignment horizontal="center" vertical="center" wrapText="1"/>
    </xf>
    <xf numFmtId="0" fontId="7" fillId="0" borderId="95" xfId="0" applyFont="1" applyBorder="1" applyAlignment="1">
      <alignment horizontal="center" vertical="center" wrapText="1"/>
    </xf>
    <xf numFmtId="0" fontId="34" fillId="0" borderId="96" xfId="0" applyFont="1" applyBorder="1" applyAlignment="1">
      <alignment horizontal="left" vertical="center" wrapText="1"/>
    </xf>
    <xf numFmtId="0" fontId="34" fillId="0" borderId="0" xfId="0" applyFont="1" applyBorder="1" applyAlignment="1">
      <alignment horizontal="left" vertical="center" wrapText="1"/>
    </xf>
    <xf numFmtId="0" fontId="34" fillId="0" borderId="95" xfId="0" applyFont="1" applyBorder="1" applyAlignment="1">
      <alignment horizontal="left" vertical="center" wrapText="1"/>
    </xf>
    <xf numFmtId="0" fontId="30" fillId="0" borderId="7" xfId="0" applyFont="1" applyFill="1" applyBorder="1" applyAlignment="1">
      <alignment horizontal="left" vertical="top" wrapText="1"/>
    </xf>
    <xf numFmtId="0" fontId="32" fillId="0" borderId="22" xfId="1" applyFont="1" applyBorder="1" applyAlignment="1">
      <alignment horizontal="left" vertical="center" wrapText="1"/>
    </xf>
    <xf numFmtId="0" fontId="11" fillId="0" borderId="141" xfId="0" applyFont="1" applyBorder="1"/>
    <xf numFmtId="0" fontId="12" fillId="0" borderId="81" xfId="0" applyFont="1" applyBorder="1"/>
    <xf numFmtId="4" fontId="12" fillId="0" borderId="136" xfId="0" applyNumberFormat="1" applyFont="1" applyBorder="1"/>
    <xf numFmtId="4" fontId="12" fillId="0" borderId="106" xfId="0" applyNumberFormat="1" applyFont="1" applyBorder="1"/>
    <xf numFmtId="4" fontId="34" fillId="0" borderId="14" xfId="0" applyNumberFormat="1" applyFont="1" applyBorder="1"/>
    <xf numFmtId="0" fontId="72" fillId="0" borderId="113" xfId="0" applyFont="1" applyBorder="1" applyAlignment="1">
      <alignment horizontal="left" vertical="center" wrapText="1"/>
    </xf>
    <xf numFmtId="0" fontId="72" fillId="0" borderId="103" xfId="0" applyFont="1" applyBorder="1" applyAlignment="1">
      <alignment horizontal="left" vertical="center" wrapText="1"/>
    </xf>
    <xf numFmtId="0" fontId="28" fillId="0" borderId="7" xfId="0" applyFont="1" applyBorder="1" applyAlignment="1">
      <alignment horizontal="center"/>
    </xf>
    <xf numFmtId="0" fontId="10" fillId="0" borderId="109" xfId="0" applyFont="1" applyBorder="1" applyAlignment="1">
      <alignment horizontal="center"/>
    </xf>
    <xf numFmtId="0" fontId="10" fillId="0" borderId="174" xfId="0" applyFont="1" applyBorder="1" applyAlignment="1">
      <alignment horizontal="center"/>
    </xf>
    <xf numFmtId="0" fontId="28" fillId="0" borderId="136" xfId="0" applyFont="1" applyBorder="1" applyAlignment="1">
      <alignment horizontal="center"/>
    </xf>
    <xf numFmtId="0" fontId="28" fillId="0" borderId="137" xfId="0" applyFont="1" applyBorder="1" applyAlignment="1">
      <alignment horizontal="center"/>
    </xf>
    <xf numFmtId="170" fontId="28" fillId="0" borderId="51" xfId="0" applyNumberFormat="1" applyFont="1" applyBorder="1"/>
    <xf numFmtId="167" fontId="28" fillId="0" borderId="51" xfId="0" applyNumberFormat="1" applyFont="1" applyBorder="1"/>
    <xf numFmtId="170" fontId="28" fillId="0" borderId="7" xfId="0" applyNumberFormat="1" applyFont="1" applyBorder="1"/>
    <xf numFmtId="167" fontId="28" fillId="0" borderId="7" xfId="0" applyNumberFormat="1" applyFont="1" applyBorder="1"/>
    <xf numFmtId="10" fontId="28" fillId="0" borderId="7" xfId="0" applyNumberFormat="1" applyFont="1" applyBorder="1" applyAlignment="1">
      <alignment horizontal="center" vertical="center"/>
    </xf>
    <xf numFmtId="6" fontId="28" fillId="0" borderId="7" xfId="0" applyNumberFormat="1" applyFont="1" applyBorder="1" applyAlignment="1">
      <alignment horizontal="center" vertical="center" wrapText="1"/>
    </xf>
  </cellXfs>
  <cellStyles count="3">
    <cellStyle name="Normálna" xfId="0" builtinId="0"/>
    <cellStyle name="Normálne 2" xfId="1" xr:uid="{00000000-0005-0000-0000-000001000000}"/>
    <cellStyle name="Percentá"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1</xdr:row>
      <xdr:rowOff>38100</xdr:rowOff>
    </xdr:from>
    <xdr:to>
      <xdr:col>2</xdr:col>
      <xdr:colOff>561975</xdr:colOff>
      <xdr:row>14</xdr:row>
      <xdr:rowOff>142875</xdr:rowOff>
    </xdr:to>
    <xdr:pic>
      <xdr:nvPicPr>
        <xdr:cNvPr id="2803" name="Obrázok 1">
          <a:extLst>
            <a:ext uri="{FF2B5EF4-FFF2-40B4-BE49-F238E27FC236}">
              <a16:creationId xmlns:a16="http://schemas.microsoft.com/office/drawing/2014/main" id="{00000000-0008-0000-0000-0000F30A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200025"/>
          <a:ext cx="1695450" cy="2209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J52"/>
  <sheetViews>
    <sheetView tabSelected="1" workbookViewId="0">
      <selection activeCell="A49" sqref="A49"/>
    </sheetView>
  </sheetViews>
  <sheetFormatPr defaultRowHeight="12.75" x14ac:dyDescent="0.2"/>
  <sheetData>
    <row r="6" spans="4:9" x14ac:dyDescent="0.2">
      <c r="D6" s="787" t="s">
        <v>43</v>
      </c>
      <c r="E6" s="787"/>
      <c r="F6" s="787"/>
      <c r="G6" s="787"/>
      <c r="H6" s="787"/>
      <c r="I6" s="787"/>
    </row>
    <row r="7" spans="4:9" x14ac:dyDescent="0.2">
      <c r="D7" s="787"/>
      <c r="E7" s="787"/>
      <c r="F7" s="787"/>
      <c r="G7" s="787"/>
      <c r="H7" s="787"/>
      <c r="I7" s="787"/>
    </row>
    <row r="8" spans="4:9" x14ac:dyDescent="0.2">
      <c r="D8" s="787"/>
      <c r="E8" s="787"/>
      <c r="F8" s="787"/>
      <c r="G8" s="787"/>
      <c r="H8" s="787"/>
      <c r="I8" s="787"/>
    </row>
    <row r="9" spans="4:9" x14ac:dyDescent="0.2">
      <c r="D9" s="787"/>
      <c r="E9" s="787"/>
      <c r="F9" s="787"/>
      <c r="G9" s="787"/>
      <c r="H9" s="787"/>
      <c r="I9" s="787"/>
    </row>
    <row r="10" spans="4:9" x14ac:dyDescent="0.2">
      <c r="D10" s="787"/>
      <c r="E10" s="787"/>
      <c r="F10" s="787"/>
      <c r="G10" s="787"/>
      <c r="H10" s="787"/>
      <c r="I10" s="787"/>
    </row>
    <row r="11" spans="4:9" x14ac:dyDescent="0.2">
      <c r="D11" s="787"/>
      <c r="E11" s="787"/>
      <c r="F11" s="787"/>
      <c r="G11" s="787"/>
      <c r="H11" s="787"/>
      <c r="I11" s="787"/>
    </row>
    <row r="20" spans="1:10" x14ac:dyDescent="0.2">
      <c r="A20" s="787" t="s">
        <v>473</v>
      </c>
      <c r="B20" s="787"/>
      <c r="C20" s="787"/>
      <c r="D20" s="787"/>
      <c r="E20" s="787"/>
      <c r="F20" s="787"/>
      <c r="G20" s="787"/>
      <c r="H20" s="787"/>
      <c r="I20" s="787"/>
      <c r="J20" s="787"/>
    </row>
    <row r="21" spans="1:10" x14ac:dyDescent="0.2">
      <c r="A21" s="787"/>
      <c r="B21" s="787"/>
      <c r="C21" s="787"/>
      <c r="D21" s="787"/>
      <c r="E21" s="787"/>
      <c r="F21" s="787"/>
      <c r="G21" s="787"/>
      <c r="H21" s="787"/>
      <c r="I21" s="787"/>
      <c r="J21" s="787"/>
    </row>
    <row r="22" spans="1:10" x14ac:dyDescent="0.2">
      <c r="A22" s="787"/>
      <c r="B22" s="787"/>
      <c r="C22" s="787"/>
      <c r="D22" s="787"/>
      <c r="E22" s="787"/>
      <c r="F22" s="787"/>
      <c r="G22" s="787"/>
      <c r="H22" s="787"/>
      <c r="I22" s="787"/>
      <c r="J22" s="787"/>
    </row>
    <row r="23" spans="1:10" x14ac:dyDescent="0.2">
      <c r="A23" s="787"/>
      <c r="B23" s="787"/>
      <c r="C23" s="787"/>
      <c r="D23" s="787"/>
      <c r="E23" s="787"/>
      <c r="F23" s="787"/>
      <c r="G23" s="787"/>
      <c r="H23" s="787"/>
      <c r="I23" s="787"/>
      <c r="J23" s="787"/>
    </row>
    <row r="24" spans="1:10" x14ac:dyDescent="0.2">
      <c r="A24" s="787"/>
      <c r="B24" s="787"/>
      <c r="C24" s="787"/>
      <c r="D24" s="787"/>
      <c r="E24" s="787"/>
      <c r="F24" s="787"/>
      <c r="G24" s="787"/>
      <c r="H24" s="787"/>
      <c r="I24" s="787"/>
      <c r="J24" s="787"/>
    </row>
    <row r="25" spans="1:10" x14ac:dyDescent="0.2">
      <c r="A25" s="787" t="s">
        <v>44</v>
      </c>
      <c r="B25" s="787"/>
      <c r="C25" s="787"/>
      <c r="D25" s="787"/>
      <c r="E25" s="787"/>
      <c r="F25" s="787"/>
      <c r="G25" s="787"/>
      <c r="H25" s="787"/>
      <c r="I25" s="787"/>
      <c r="J25" s="787"/>
    </row>
    <row r="26" spans="1:10" x14ac:dyDescent="0.2">
      <c r="A26" s="787"/>
      <c r="B26" s="787"/>
      <c r="C26" s="787"/>
      <c r="D26" s="787"/>
      <c r="E26" s="787"/>
      <c r="F26" s="787"/>
      <c r="G26" s="787"/>
      <c r="H26" s="787"/>
      <c r="I26" s="787"/>
      <c r="J26" s="787"/>
    </row>
    <row r="27" spans="1:10" x14ac:dyDescent="0.2">
      <c r="A27" s="787"/>
      <c r="B27" s="787"/>
      <c r="C27" s="787"/>
      <c r="D27" s="787"/>
      <c r="E27" s="787"/>
      <c r="F27" s="787"/>
      <c r="G27" s="787"/>
      <c r="H27" s="787"/>
      <c r="I27" s="787"/>
      <c r="J27" s="787"/>
    </row>
    <row r="28" spans="1:10" x14ac:dyDescent="0.2">
      <c r="A28" s="787"/>
      <c r="B28" s="787"/>
      <c r="C28" s="787"/>
      <c r="D28" s="787"/>
      <c r="E28" s="787"/>
      <c r="F28" s="787"/>
      <c r="G28" s="787"/>
      <c r="H28" s="787"/>
      <c r="I28" s="787"/>
      <c r="J28" s="787"/>
    </row>
    <row r="29" spans="1:10" x14ac:dyDescent="0.2">
      <c r="A29" s="787"/>
      <c r="B29" s="787"/>
      <c r="C29" s="787"/>
      <c r="D29" s="787"/>
      <c r="E29" s="787"/>
      <c r="F29" s="787"/>
      <c r="G29" s="787"/>
      <c r="H29" s="787"/>
      <c r="I29" s="787"/>
      <c r="J29" s="787"/>
    </row>
    <row r="30" spans="1:10" x14ac:dyDescent="0.2">
      <c r="A30" s="787" t="s">
        <v>919</v>
      </c>
      <c r="B30" s="787"/>
      <c r="C30" s="787"/>
      <c r="D30" s="787"/>
      <c r="E30" s="787"/>
      <c r="F30" s="787"/>
      <c r="G30" s="787"/>
      <c r="H30" s="787"/>
      <c r="I30" s="787"/>
      <c r="J30" s="787"/>
    </row>
    <row r="31" spans="1:10" x14ac:dyDescent="0.2">
      <c r="A31" s="787"/>
      <c r="B31" s="787"/>
      <c r="C31" s="787"/>
      <c r="D31" s="787"/>
      <c r="E31" s="787"/>
      <c r="F31" s="787"/>
      <c r="G31" s="787"/>
      <c r="H31" s="787"/>
      <c r="I31" s="787"/>
      <c r="J31" s="787"/>
    </row>
    <row r="32" spans="1:10" x14ac:dyDescent="0.2">
      <c r="A32" s="787"/>
      <c r="B32" s="787"/>
      <c r="C32" s="787"/>
      <c r="D32" s="787"/>
      <c r="E32" s="787"/>
      <c r="F32" s="787"/>
      <c r="G32" s="787"/>
      <c r="H32" s="787"/>
      <c r="I32" s="787"/>
      <c r="J32" s="787"/>
    </row>
    <row r="33" spans="1:10" x14ac:dyDescent="0.2">
      <c r="A33" s="787"/>
      <c r="B33" s="787"/>
      <c r="C33" s="787"/>
      <c r="D33" s="787"/>
      <c r="E33" s="787"/>
      <c r="F33" s="787"/>
      <c r="G33" s="787"/>
      <c r="H33" s="787"/>
      <c r="I33" s="787"/>
      <c r="J33" s="787"/>
    </row>
    <row r="34" spans="1:10" x14ac:dyDescent="0.2">
      <c r="A34" s="787"/>
      <c r="B34" s="787"/>
      <c r="C34" s="787"/>
      <c r="D34" s="787"/>
      <c r="E34" s="787"/>
      <c r="F34" s="787"/>
      <c r="G34" s="787"/>
      <c r="H34" s="787"/>
      <c r="I34" s="787"/>
      <c r="J34" s="787"/>
    </row>
    <row r="48" spans="1:10" ht="18" x14ac:dyDescent="0.25">
      <c r="A48" s="54" t="s">
        <v>1229</v>
      </c>
      <c r="G48" s="788" t="s">
        <v>45</v>
      </c>
      <c r="H48" s="788"/>
      <c r="I48" s="788"/>
      <c r="J48" s="788"/>
    </row>
    <row r="49" spans="1:10" ht="18" x14ac:dyDescent="0.2">
      <c r="G49" s="786" t="s">
        <v>46</v>
      </c>
      <c r="H49" s="786"/>
      <c r="I49" s="786"/>
      <c r="J49" s="786"/>
    </row>
    <row r="52" spans="1:10" ht="18" x14ac:dyDescent="0.25">
      <c r="A52" s="54" t="s">
        <v>920</v>
      </c>
    </row>
  </sheetData>
  <mergeCells count="6">
    <mergeCell ref="G49:J49"/>
    <mergeCell ref="D6:I11"/>
    <mergeCell ref="A20:J24"/>
    <mergeCell ref="A25:J29"/>
    <mergeCell ref="A30:J34"/>
    <mergeCell ref="G48:J48"/>
  </mergeCells>
  <pageMargins left="0.7" right="0.7" top="0.75" bottom="0.75" header="0.3" footer="0.3"/>
  <pageSetup paperSize="9" scale="88"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pageSetUpPr fitToPage="1"/>
  </sheetPr>
  <dimension ref="A1:H49"/>
  <sheetViews>
    <sheetView showGridLines="0" topLeftCell="A7" workbookViewId="0">
      <selection activeCell="F23" sqref="F23"/>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2</v>
      </c>
      <c r="D4" s="50" t="s">
        <v>30</v>
      </c>
      <c r="E4" s="51"/>
      <c r="F4" s="52"/>
    </row>
    <row r="5" spans="1:8" ht="13.5" thickBot="1" x14ac:dyDescent="0.25">
      <c r="A5" s="16" t="s">
        <v>647</v>
      </c>
      <c r="B5" s="3"/>
      <c r="C5" s="42" t="s">
        <v>160</v>
      </c>
      <c r="D5" s="36" t="s">
        <v>161</v>
      </c>
      <c r="E5" s="37"/>
      <c r="F5" s="38"/>
    </row>
    <row r="6" spans="1:8" ht="13.5" thickBot="1" x14ac:dyDescent="0.25">
      <c r="A6" s="4"/>
      <c r="B6" s="3"/>
      <c r="C6" s="3"/>
      <c r="D6" s="3"/>
      <c r="E6" s="3"/>
      <c r="F6" s="3"/>
    </row>
    <row r="7" spans="1:8" ht="32.25" customHeight="1" thickBot="1" x14ac:dyDescent="0.25">
      <c r="A7" s="15" t="s">
        <v>21</v>
      </c>
      <c r="B7" s="3"/>
      <c r="C7" s="916" t="s">
        <v>553</v>
      </c>
      <c r="D7" s="917"/>
      <c r="E7" s="917"/>
      <c r="F7" s="918"/>
    </row>
    <row r="8" spans="1:8" ht="13.5" thickBot="1" x14ac:dyDescent="0.25">
      <c r="A8" s="16" t="s">
        <v>42</v>
      </c>
      <c r="B8" s="3"/>
      <c r="C8" s="801" t="s">
        <v>48</v>
      </c>
      <c r="D8" s="802"/>
      <c r="E8" s="802"/>
      <c r="F8" s="806"/>
    </row>
    <row r="9" spans="1:8" ht="30" customHeight="1" thickBot="1" x14ac:dyDescent="0.25">
      <c r="A9" s="16" t="s">
        <v>26</v>
      </c>
      <c r="B9" s="3"/>
      <c r="C9" s="919" t="s">
        <v>766</v>
      </c>
      <c r="D9" s="920"/>
      <c r="E9" s="920"/>
      <c r="F9" s="921"/>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35</v>
      </c>
      <c r="D12" s="800"/>
      <c r="E12" s="3"/>
      <c r="F12" s="3"/>
    </row>
    <row r="13" spans="1:8" ht="13.5" thickBot="1" x14ac:dyDescent="0.25">
      <c r="A13" s="15" t="s">
        <v>20</v>
      </c>
      <c r="B13" s="3"/>
      <c r="C13" s="799">
        <v>35</v>
      </c>
      <c r="D13" s="800"/>
      <c r="E13" s="3"/>
      <c r="F13" s="3"/>
    </row>
    <row r="14" spans="1:8" ht="13.5" thickBot="1" x14ac:dyDescent="0.25">
      <c r="A14" s="16" t="s">
        <v>1</v>
      </c>
      <c r="B14" s="3"/>
      <c r="C14" s="799">
        <v>8.7629999999999999</v>
      </c>
      <c r="D14" s="800"/>
      <c r="E14" s="3"/>
      <c r="F14" s="3"/>
    </row>
    <row r="15" spans="1:8" ht="3" customHeight="1" thickBot="1" x14ac:dyDescent="0.25">
      <c r="A15" s="10"/>
      <c r="B15" s="3"/>
      <c r="C15" s="12"/>
      <c r="D15" s="12"/>
      <c r="E15" s="11"/>
      <c r="F15" s="11"/>
    </row>
    <row r="16" spans="1:8" ht="13.5" thickBot="1" x14ac:dyDescent="0.25">
      <c r="A16" s="15" t="s">
        <v>18</v>
      </c>
      <c r="B16" s="11"/>
      <c r="C16" s="801" t="s">
        <v>1045</v>
      </c>
      <c r="D16" s="802"/>
      <c r="E16" s="802"/>
      <c r="F16" s="802"/>
    </row>
    <row r="17" spans="1:8" ht="13.5" thickBot="1" x14ac:dyDescent="0.25">
      <c r="A17" s="16" t="s">
        <v>19</v>
      </c>
      <c r="B17" s="3"/>
      <c r="C17" s="801" t="s">
        <v>923</v>
      </c>
      <c r="D17" s="802"/>
      <c r="E17" s="802"/>
      <c r="F17" s="80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v>630</v>
      </c>
      <c r="C22" s="22"/>
      <c r="D22" s="22" t="s">
        <v>55</v>
      </c>
      <c r="E22" s="55">
        <v>35000</v>
      </c>
      <c r="F22" s="55">
        <v>8763.33</v>
      </c>
    </row>
    <row r="23" spans="1:8" ht="13.5" thickBot="1" x14ac:dyDescent="0.25">
      <c r="A23" s="563"/>
      <c r="B23" s="564"/>
      <c r="C23" s="503"/>
      <c r="D23" s="503"/>
      <c r="E23" s="565"/>
      <c r="F23" s="566"/>
    </row>
    <row r="24" spans="1:8" ht="13.5" thickBot="1" x14ac:dyDescent="0.25">
      <c r="A24" s="23" t="s">
        <v>11</v>
      </c>
      <c r="B24" s="24"/>
      <c r="C24" s="24"/>
      <c r="D24" s="24"/>
      <c r="E24" s="61">
        <f>SUM(E22:E23)</f>
        <v>35000</v>
      </c>
      <c r="F24" s="61">
        <f>SUM(F22:F23)</f>
        <v>8763.33</v>
      </c>
    </row>
    <row r="25" spans="1:8" ht="13.5" thickBot="1" x14ac:dyDescent="0.25">
      <c r="A25" s="33"/>
      <c r="B25" s="31">
        <v>719</v>
      </c>
      <c r="C25" s="31"/>
      <c r="D25" s="31" t="s">
        <v>768</v>
      </c>
      <c r="E25" s="355">
        <v>0</v>
      </c>
      <c r="F25" s="57"/>
    </row>
    <row r="26" spans="1:8" ht="13.5" thickBot="1" x14ac:dyDescent="0.25">
      <c r="A26" s="33" t="s">
        <v>12</v>
      </c>
      <c r="B26" s="31"/>
      <c r="C26" s="31"/>
      <c r="D26" s="31"/>
      <c r="E26" s="356">
        <f>E25</f>
        <v>0</v>
      </c>
      <c r="F26" s="354">
        <f>F25</f>
        <v>0</v>
      </c>
    </row>
    <row r="27" spans="1:8" ht="13.5" thickBot="1" x14ac:dyDescent="0.25">
      <c r="A27" s="26" t="s">
        <v>13</v>
      </c>
      <c r="B27" s="24"/>
      <c r="C27" s="24"/>
      <c r="D27" s="24"/>
      <c r="E27" s="58">
        <f>E24+E26</f>
        <v>35000</v>
      </c>
      <c r="F27" s="58">
        <f>F24+F26</f>
        <v>8763.33</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803" t="s">
        <v>22</v>
      </c>
      <c r="B32" s="805"/>
      <c r="C32" s="803" t="s">
        <v>15</v>
      </c>
      <c r="D32" s="805"/>
      <c r="E32" s="175" t="s">
        <v>943</v>
      </c>
      <c r="F32" s="29" t="s">
        <v>944</v>
      </c>
    </row>
    <row r="33" spans="1:8" ht="27" customHeight="1" x14ac:dyDescent="0.2">
      <c r="A33" s="792" t="s">
        <v>539</v>
      </c>
      <c r="B33" s="794"/>
      <c r="C33" s="833" t="s">
        <v>162</v>
      </c>
      <c r="D33" s="833"/>
      <c r="E33" s="63" t="s">
        <v>33</v>
      </c>
      <c r="F33" s="175" t="s">
        <v>33</v>
      </c>
    </row>
    <row r="34" spans="1:8" ht="28.5" customHeight="1" x14ac:dyDescent="0.2">
      <c r="A34" s="831"/>
      <c r="B34" s="832"/>
      <c r="C34" s="833" t="s">
        <v>540</v>
      </c>
      <c r="D34" s="833"/>
      <c r="E34" s="63">
        <v>7</v>
      </c>
      <c r="F34" s="63">
        <v>0</v>
      </c>
    </row>
    <row r="35" spans="1:8" ht="50.25" customHeight="1" x14ac:dyDescent="0.2">
      <c r="A35" s="831"/>
      <c r="B35" s="832"/>
      <c r="C35" s="833" t="s">
        <v>541</v>
      </c>
      <c r="D35" s="833"/>
      <c r="E35" s="63">
        <v>25</v>
      </c>
      <c r="F35" s="63">
        <v>10</v>
      </c>
    </row>
    <row r="36" spans="1:8" ht="44.25" customHeight="1" x14ac:dyDescent="0.2">
      <c r="A36" s="831"/>
      <c r="B36" s="832"/>
      <c r="C36" s="809" t="s">
        <v>542</v>
      </c>
      <c r="D36" s="811"/>
      <c r="E36" s="63">
        <v>20</v>
      </c>
      <c r="F36" s="63">
        <v>98</v>
      </c>
    </row>
    <row r="37" spans="1:8" ht="28.5" customHeight="1" x14ac:dyDescent="0.2">
      <c r="A37" s="831"/>
      <c r="B37" s="832"/>
      <c r="C37" s="809" t="s">
        <v>543</v>
      </c>
      <c r="D37" s="811"/>
      <c r="E37" s="63">
        <v>4</v>
      </c>
      <c r="F37" s="63">
        <v>15</v>
      </c>
    </row>
    <row r="38" spans="1:8" ht="45" customHeight="1" x14ac:dyDescent="0.2">
      <c r="A38" s="795"/>
      <c r="B38" s="797"/>
      <c r="C38" s="833" t="s">
        <v>544</v>
      </c>
      <c r="D38" s="833"/>
      <c r="E38" s="63">
        <v>120</v>
      </c>
      <c r="F38" s="63">
        <v>72</v>
      </c>
    </row>
    <row r="39" spans="1:8" ht="32.25" customHeight="1" x14ac:dyDescent="0.2">
      <c r="A39" s="792" t="s">
        <v>164</v>
      </c>
      <c r="B39" s="794"/>
      <c r="C39" s="809" t="s">
        <v>545</v>
      </c>
      <c r="D39" s="811"/>
      <c r="E39" s="210" t="s">
        <v>165</v>
      </c>
      <c r="F39" s="63" t="s">
        <v>165</v>
      </c>
    </row>
    <row r="40" spans="1:8" ht="44.25" customHeight="1" x14ac:dyDescent="0.2">
      <c r="A40" s="795"/>
      <c r="B40" s="797"/>
      <c r="C40" s="809" t="s">
        <v>546</v>
      </c>
      <c r="D40" s="811"/>
      <c r="E40" s="210" t="s">
        <v>33</v>
      </c>
      <c r="F40" s="63" t="s">
        <v>593</v>
      </c>
    </row>
    <row r="41" spans="1:8" ht="33.75" customHeight="1" x14ac:dyDescent="0.2">
      <c r="A41" s="798" t="s">
        <v>163</v>
      </c>
      <c r="B41" s="798"/>
      <c r="C41" s="833" t="s">
        <v>547</v>
      </c>
      <c r="D41" s="833"/>
      <c r="E41" s="210" t="s">
        <v>33</v>
      </c>
      <c r="F41" s="63" t="s">
        <v>594</v>
      </c>
    </row>
    <row r="42" spans="1:8" ht="22.5" customHeight="1" x14ac:dyDescent="0.2">
      <c r="A42" s="798"/>
      <c r="B42" s="798"/>
      <c r="C42" s="833" t="s">
        <v>548</v>
      </c>
      <c r="D42" s="833"/>
      <c r="E42" s="210">
        <v>1</v>
      </c>
      <c r="F42" s="63">
        <v>1</v>
      </c>
    </row>
    <row r="43" spans="1:8" ht="22.5" customHeight="1" x14ac:dyDescent="0.2">
      <c r="A43" s="798"/>
      <c r="B43" s="798"/>
      <c r="C43" s="833" t="s">
        <v>549</v>
      </c>
      <c r="D43" s="833"/>
      <c r="E43" s="210">
        <v>2</v>
      </c>
      <c r="F43" s="63">
        <v>0</v>
      </c>
    </row>
    <row r="44" spans="1:8" ht="22.5" customHeight="1" x14ac:dyDescent="0.2">
      <c r="A44" s="798"/>
      <c r="B44" s="798"/>
      <c r="C44" s="833" t="s">
        <v>550</v>
      </c>
      <c r="D44" s="833"/>
      <c r="E44" s="210">
        <v>2</v>
      </c>
      <c r="F44" s="63" t="s">
        <v>767</v>
      </c>
    </row>
    <row r="45" spans="1:8" ht="22.5" customHeight="1" x14ac:dyDescent="0.2">
      <c r="A45" s="430"/>
      <c r="B45" s="430"/>
      <c r="C45" s="430"/>
      <c r="D45" s="437"/>
      <c r="E45" s="487"/>
      <c r="F45" s="430"/>
    </row>
    <row r="46" spans="1:8" ht="12" customHeight="1" x14ac:dyDescent="0.2">
      <c r="A46" s="6" t="s">
        <v>16</v>
      </c>
      <c r="E46" s="20"/>
      <c r="F46" s="20"/>
    </row>
    <row r="47" spans="1:8" ht="288.75" customHeight="1" x14ac:dyDescent="0.2">
      <c r="A47" s="923" t="s">
        <v>17</v>
      </c>
      <c r="B47" s="922" t="s">
        <v>1046</v>
      </c>
      <c r="C47" s="922"/>
      <c r="D47" s="922"/>
      <c r="E47" s="922"/>
      <c r="F47" s="922"/>
      <c r="G47" s="19"/>
      <c r="H47" s="19"/>
    </row>
    <row r="48" spans="1:8" ht="55.5" hidden="1" customHeight="1" x14ac:dyDescent="0.2">
      <c r="A48" s="923"/>
      <c r="B48" s="922"/>
      <c r="C48" s="922"/>
      <c r="D48" s="922"/>
      <c r="E48" s="922"/>
      <c r="F48" s="922"/>
    </row>
    <row r="49" spans="1:6" ht="74.25" customHeight="1" x14ac:dyDescent="0.2">
      <c r="A49" s="34" t="s">
        <v>29</v>
      </c>
      <c r="B49" s="789" t="s">
        <v>874</v>
      </c>
      <c r="C49" s="790"/>
      <c r="D49" s="790"/>
      <c r="E49" s="790"/>
      <c r="F49" s="791"/>
    </row>
  </sheetData>
  <mergeCells count="29">
    <mergeCell ref="B49:F49"/>
    <mergeCell ref="C16:F16"/>
    <mergeCell ref="C17:F17"/>
    <mergeCell ref="B47:F48"/>
    <mergeCell ref="A32:B32"/>
    <mergeCell ref="A39:B40"/>
    <mergeCell ref="A47:A48"/>
    <mergeCell ref="A41:B44"/>
    <mergeCell ref="C34:D34"/>
    <mergeCell ref="C38:D38"/>
    <mergeCell ref="C42:D42"/>
    <mergeCell ref="C44:D44"/>
    <mergeCell ref="C43:D43"/>
    <mergeCell ref="C37:D37"/>
    <mergeCell ref="A33:B38"/>
    <mergeCell ref="C41:D41"/>
    <mergeCell ref="C7:F7"/>
    <mergeCell ref="C33:D33"/>
    <mergeCell ref="C39:D39"/>
    <mergeCell ref="C40:D40"/>
    <mergeCell ref="C8:F8"/>
    <mergeCell ref="C9:F9"/>
    <mergeCell ref="C32:D32"/>
    <mergeCell ref="C35:D35"/>
    <mergeCell ref="C36:D36"/>
    <mergeCell ref="C11:D11"/>
    <mergeCell ref="C12:D12"/>
    <mergeCell ref="C13:D13"/>
    <mergeCell ref="C14:D14"/>
  </mergeCells>
  <pageMargins left="0.7" right="0.7" top="0.75" bottom="0.75" header="0.3" footer="0.3"/>
  <pageSetup paperSize="9" scale="94"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7030A0"/>
    <pageSetUpPr fitToPage="1"/>
  </sheetPr>
  <dimension ref="A1:H41"/>
  <sheetViews>
    <sheetView showGridLines="0" topLeftCell="A16" workbookViewId="0">
      <selection activeCell="P40" sqref="P40"/>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2</v>
      </c>
      <c r="D4" s="50" t="s">
        <v>30</v>
      </c>
      <c r="E4" s="51"/>
      <c r="F4" s="52"/>
    </row>
    <row r="5" spans="1:8" ht="13.5" thickBot="1" x14ac:dyDescent="0.25">
      <c r="A5" s="16" t="s">
        <v>647</v>
      </c>
      <c r="B5" s="3"/>
      <c r="C5" s="42" t="s">
        <v>551</v>
      </c>
      <c r="D5" s="36" t="s">
        <v>552</v>
      </c>
      <c r="E5" s="37"/>
      <c r="F5" s="38"/>
    </row>
    <row r="6" spans="1:8" ht="13.5" thickBot="1" x14ac:dyDescent="0.25">
      <c r="A6" s="4"/>
      <c r="B6" s="3"/>
      <c r="C6" s="3"/>
      <c r="D6" s="3"/>
      <c r="E6" s="3"/>
      <c r="F6" s="3"/>
    </row>
    <row r="7" spans="1:8" ht="13.5" thickBot="1" x14ac:dyDescent="0.25">
      <c r="A7" s="15" t="s">
        <v>21</v>
      </c>
      <c r="B7" s="3"/>
      <c r="C7" s="9" t="s">
        <v>151</v>
      </c>
      <c r="D7" s="8"/>
      <c r="E7" s="8"/>
      <c r="F7" s="53"/>
    </row>
    <row r="8" spans="1:8" ht="13.5" thickBot="1" x14ac:dyDescent="0.25">
      <c r="A8" s="16" t="s">
        <v>42</v>
      </c>
      <c r="B8" s="3"/>
      <c r="C8" s="801" t="s">
        <v>48</v>
      </c>
      <c r="D8" s="802"/>
      <c r="E8" s="802"/>
      <c r="F8" s="806"/>
    </row>
    <row r="9" spans="1:8" ht="13.5" thickBot="1" x14ac:dyDescent="0.25">
      <c r="A9" s="16" t="s">
        <v>26</v>
      </c>
      <c r="B9" s="3"/>
      <c r="C9" s="801" t="s">
        <v>150</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40.521999999999998</v>
      </c>
      <c r="D12" s="800"/>
      <c r="E12" s="3"/>
      <c r="F12" s="3"/>
    </row>
    <row r="13" spans="1:8" ht="13.5" thickBot="1" x14ac:dyDescent="0.25">
      <c r="A13" s="15" t="s">
        <v>20</v>
      </c>
      <c r="B13" s="3"/>
      <c r="C13" s="799">
        <v>40.521999999999998</v>
      </c>
      <c r="D13" s="800"/>
      <c r="E13" s="3"/>
      <c r="F13" s="3"/>
    </row>
    <row r="14" spans="1:8" ht="13.5" thickBot="1" x14ac:dyDescent="0.25">
      <c r="A14" s="16" t="s">
        <v>1</v>
      </c>
      <c r="B14" s="3"/>
      <c r="C14" s="799">
        <v>1.198</v>
      </c>
      <c r="D14" s="800"/>
      <c r="E14" s="3"/>
      <c r="F14" s="3"/>
    </row>
    <row r="15" spans="1:8" ht="3" customHeight="1" thickBot="1" x14ac:dyDescent="0.25">
      <c r="A15" s="10"/>
      <c r="B15" s="3"/>
      <c r="C15" s="12"/>
      <c r="D15" s="12"/>
      <c r="E15" s="11"/>
      <c r="F15" s="11"/>
    </row>
    <row r="16" spans="1:8" ht="13.5" thickBot="1" x14ac:dyDescent="0.25">
      <c r="A16" s="15" t="s">
        <v>18</v>
      </c>
      <c r="B16" s="11"/>
      <c r="C16" s="801" t="s">
        <v>1118</v>
      </c>
      <c r="D16" s="802"/>
      <c r="E16" s="802"/>
      <c r="F16" s="802"/>
    </row>
    <row r="17" spans="1:8" ht="13.5" thickBot="1" x14ac:dyDescent="0.25">
      <c r="A17" s="16" t="s">
        <v>19</v>
      </c>
      <c r="B17" s="3"/>
      <c r="C17" s="801" t="s">
        <v>923</v>
      </c>
      <c r="D17" s="802"/>
      <c r="E17" s="802"/>
      <c r="F17" s="80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136"/>
      <c r="B22" s="137">
        <v>610</v>
      </c>
      <c r="C22" s="137"/>
      <c r="D22" s="138" t="s">
        <v>54</v>
      </c>
      <c r="E22" s="55">
        <v>13160</v>
      </c>
      <c r="F22" s="55">
        <v>0</v>
      </c>
    </row>
    <row r="23" spans="1:8" x14ac:dyDescent="0.2">
      <c r="A23" s="22"/>
      <c r="B23" s="62">
        <v>620</v>
      </c>
      <c r="C23" s="22"/>
      <c r="D23" s="22" t="s">
        <v>57</v>
      </c>
      <c r="E23" s="55">
        <v>4600</v>
      </c>
      <c r="F23" s="55">
        <v>298.68</v>
      </c>
    </row>
    <row r="24" spans="1:8" ht="13.5" thickBot="1" x14ac:dyDescent="0.25">
      <c r="A24" s="22"/>
      <c r="B24" s="62">
        <v>630</v>
      </c>
      <c r="C24" s="22"/>
      <c r="D24" s="22" t="s">
        <v>55</v>
      </c>
      <c r="E24" s="55">
        <v>22762</v>
      </c>
      <c r="F24" s="55">
        <f>855+45</f>
        <v>900</v>
      </c>
    </row>
    <row r="25" spans="1:8" ht="13.5" thickBot="1" x14ac:dyDescent="0.25">
      <c r="A25" s="23" t="s">
        <v>11</v>
      </c>
      <c r="B25" s="24"/>
      <c r="C25" s="24"/>
      <c r="D25" s="24"/>
      <c r="E25" s="61">
        <f>SUM(E22:E24)</f>
        <v>40522</v>
      </c>
      <c r="F25" s="61">
        <f>SUM(F22:F24)</f>
        <v>1198.68</v>
      </c>
    </row>
    <row r="26" spans="1:8" ht="13.5" thickBot="1" x14ac:dyDescent="0.25">
      <c r="A26" s="33" t="s">
        <v>12</v>
      </c>
      <c r="B26" s="31"/>
      <c r="C26" s="31"/>
      <c r="D26" s="31"/>
      <c r="E26" s="56"/>
      <c r="F26" s="57"/>
    </row>
    <row r="27" spans="1:8" ht="13.5" thickBot="1" x14ac:dyDescent="0.25">
      <c r="A27" s="26" t="s">
        <v>13</v>
      </c>
      <c r="B27" s="24"/>
      <c r="C27" s="24"/>
      <c r="D27" s="24"/>
      <c r="E27" s="58">
        <f>E26+E25</f>
        <v>40522</v>
      </c>
      <c r="F27" s="58">
        <f>F26+F25</f>
        <v>1198.68</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815" t="s">
        <v>22</v>
      </c>
      <c r="B32" s="815"/>
      <c r="C32" s="815"/>
      <c r="D32" s="174" t="s">
        <v>15</v>
      </c>
      <c r="E32" s="175" t="s">
        <v>943</v>
      </c>
      <c r="F32" s="29" t="s">
        <v>944</v>
      </c>
    </row>
    <row r="33" spans="1:8" ht="22.5" customHeight="1" x14ac:dyDescent="0.2">
      <c r="A33" s="833" t="s">
        <v>173</v>
      </c>
      <c r="B33" s="833"/>
      <c r="C33" s="833"/>
      <c r="D33" s="211" t="s">
        <v>169</v>
      </c>
      <c r="E33" s="63">
        <v>2</v>
      </c>
      <c r="F33" s="63">
        <v>0</v>
      </c>
    </row>
    <row r="34" spans="1:8" ht="18" customHeight="1" x14ac:dyDescent="0.2">
      <c r="A34" s="833"/>
      <c r="B34" s="833"/>
      <c r="C34" s="833"/>
      <c r="D34" s="211" t="s">
        <v>170</v>
      </c>
      <c r="E34" s="63">
        <v>50</v>
      </c>
      <c r="F34" s="63">
        <v>0</v>
      </c>
    </row>
    <row r="35" spans="1:8" ht="22.5" x14ac:dyDescent="0.2">
      <c r="A35" s="833" t="s">
        <v>620</v>
      </c>
      <c r="B35" s="833"/>
      <c r="C35" s="833"/>
      <c r="D35" s="211" t="s">
        <v>171</v>
      </c>
      <c r="E35" s="63">
        <v>2</v>
      </c>
      <c r="F35" s="63">
        <v>0</v>
      </c>
    </row>
    <row r="36" spans="1:8" ht="45.75" customHeight="1" x14ac:dyDescent="0.2">
      <c r="A36" s="833"/>
      <c r="B36" s="833"/>
      <c r="C36" s="833"/>
      <c r="D36" s="211" t="s">
        <v>172</v>
      </c>
      <c r="E36" s="63">
        <v>2</v>
      </c>
      <c r="F36" s="63">
        <v>0</v>
      </c>
    </row>
    <row r="37" spans="1:8" ht="24" customHeight="1" x14ac:dyDescent="0.2">
      <c r="A37" s="6" t="s">
        <v>16</v>
      </c>
      <c r="E37" s="20"/>
      <c r="F37" s="20"/>
    </row>
    <row r="38" spans="1:8" ht="285.75" customHeight="1" x14ac:dyDescent="0.2">
      <c r="A38" s="923" t="s">
        <v>17</v>
      </c>
      <c r="B38" s="1401" t="s">
        <v>1121</v>
      </c>
      <c r="C38" s="1401"/>
      <c r="D38" s="1401"/>
      <c r="E38" s="1401"/>
      <c r="F38" s="1401"/>
      <c r="G38" s="19"/>
      <c r="H38" s="19"/>
    </row>
    <row r="39" spans="1:8" ht="144" customHeight="1" x14ac:dyDescent="0.2">
      <c r="A39" s="923"/>
      <c r="B39" s="1401"/>
      <c r="C39" s="1401"/>
      <c r="D39" s="1401"/>
      <c r="E39" s="1401"/>
      <c r="F39" s="1401"/>
      <c r="G39" s="19"/>
      <c r="H39" s="19"/>
    </row>
    <row r="40" spans="1:8" ht="38.25" customHeight="1" x14ac:dyDescent="0.2"/>
    <row r="41" spans="1:8" ht="28.5" customHeight="1" x14ac:dyDescent="0.2">
      <c r="A41" s="34" t="s">
        <v>29</v>
      </c>
      <c r="B41" s="913"/>
      <c r="C41" s="914"/>
      <c r="D41" s="914"/>
      <c r="E41" s="914"/>
      <c r="F41" s="915"/>
    </row>
  </sheetData>
  <mergeCells count="14">
    <mergeCell ref="C8:F8"/>
    <mergeCell ref="C9:F9"/>
    <mergeCell ref="C11:D11"/>
    <mergeCell ref="C12:D12"/>
    <mergeCell ref="C13:D13"/>
    <mergeCell ref="C14:D14"/>
    <mergeCell ref="B41:F41"/>
    <mergeCell ref="A33:C34"/>
    <mergeCell ref="A35:C36"/>
    <mergeCell ref="C16:F16"/>
    <mergeCell ref="C17:F17"/>
    <mergeCell ref="A32:C32"/>
    <mergeCell ref="B38:F39"/>
    <mergeCell ref="A38:A39"/>
  </mergeCells>
  <pageMargins left="0.7" right="0.7" top="0.75" bottom="0.75" header="0.3" footer="0.3"/>
  <pageSetup paperSize="9" scale="94"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7030A0"/>
    <pageSetUpPr fitToPage="1"/>
  </sheetPr>
  <dimension ref="A1:I40"/>
  <sheetViews>
    <sheetView showGridLines="0" zoomScaleNormal="100" workbookViewId="0">
      <selection activeCell="F33" sqref="F33"/>
    </sheetView>
  </sheetViews>
  <sheetFormatPr defaultRowHeight="12.75" x14ac:dyDescent="0.2"/>
  <cols>
    <col min="1" max="1" width="34" customWidth="1"/>
    <col min="2" max="2" width="8.140625" customWidth="1"/>
    <col min="3" max="3" width="11.85546875" customWidth="1"/>
    <col min="4" max="4" width="20" customWidth="1"/>
    <col min="5" max="5" width="15.85546875" customWidth="1"/>
    <col min="6" max="6" width="18.140625" customWidth="1"/>
    <col min="7" max="7" width="30.7109375" style="7" customWidth="1"/>
    <col min="8" max="8" width="19.5703125" style="7" bestFit="1" customWidth="1"/>
    <col min="9" max="9" width="17.7109375" style="7" bestFit="1" customWidth="1"/>
  </cols>
  <sheetData>
    <row r="1" spans="1:9" ht="15.75" x14ac:dyDescent="0.25">
      <c r="A1" s="13" t="s">
        <v>4</v>
      </c>
      <c r="B1" s="13"/>
      <c r="C1" s="14"/>
      <c r="D1" s="14"/>
      <c r="E1" s="14"/>
      <c r="F1" s="14"/>
      <c r="G1" s="47"/>
      <c r="H1" s="47"/>
      <c r="I1" s="47"/>
    </row>
    <row r="2" spans="1:9" ht="8.25" customHeight="1" thickBot="1" x14ac:dyDescent="0.3">
      <c r="A2" s="5"/>
      <c r="B2" s="2"/>
    </row>
    <row r="3" spans="1:9" ht="13.5" thickBot="1" x14ac:dyDescent="0.25">
      <c r="A3" s="3"/>
      <c r="B3" s="3"/>
      <c r="C3" s="17" t="s">
        <v>24</v>
      </c>
      <c r="D3" s="807" t="s">
        <v>3</v>
      </c>
      <c r="E3" s="924"/>
      <c r="F3" s="924"/>
    </row>
    <row r="4" spans="1:9" ht="13.5" thickBot="1" x14ac:dyDescent="0.25">
      <c r="A4" s="15" t="s">
        <v>0</v>
      </c>
      <c r="B4" s="3"/>
      <c r="C4" s="35">
        <v>2</v>
      </c>
      <c r="D4" s="925" t="s">
        <v>30</v>
      </c>
      <c r="E4" s="926"/>
      <c r="F4" s="926"/>
    </row>
    <row r="5" spans="1:9" ht="13.5" thickBot="1" x14ac:dyDescent="0.25">
      <c r="A5" s="16" t="s">
        <v>647</v>
      </c>
      <c r="B5" s="3"/>
      <c r="C5" s="42" t="s">
        <v>554</v>
      </c>
      <c r="D5" s="36" t="s">
        <v>31</v>
      </c>
      <c r="E5" s="37"/>
      <c r="F5" s="37"/>
    </row>
    <row r="6" spans="1:9" ht="13.5" thickBot="1" x14ac:dyDescent="0.25">
      <c r="A6" s="4"/>
      <c r="B6" s="3"/>
      <c r="C6" s="3"/>
      <c r="D6" s="3"/>
      <c r="E6" s="3"/>
      <c r="F6" s="3"/>
    </row>
    <row r="7" spans="1:9" ht="13.5" thickBot="1" x14ac:dyDescent="0.25">
      <c r="A7" s="15" t="s">
        <v>21</v>
      </c>
      <c r="B7" s="3"/>
      <c r="C7" s="400" t="s">
        <v>557</v>
      </c>
      <c r="D7" s="401"/>
      <c r="E7" s="401"/>
      <c r="F7" s="402"/>
      <c r="G7" s="399"/>
    </row>
    <row r="8" spans="1:9" ht="13.5" thickBot="1" x14ac:dyDescent="0.25">
      <c r="A8" s="16" t="s">
        <v>42</v>
      </c>
      <c r="B8" s="3"/>
      <c r="C8" s="400" t="s">
        <v>48</v>
      </c>
      <c r="D8" s="401"/>
      <c r="E8" s="401"/>
      <c r="F8" s="402"/>
      <c r="G8" s="399"/>
    </row>
    <row r="9" spans="1:9" ht="13.5" thickBot="1" x14ac:dyDescent="0.25">
      <c r="A9" s="16" t="s">
        <v>26</v>
      </c>
      <c r="B9" s="3"/>
      <c r="C9" s="801" t="s">
        <v>49</v>
      </c>
      <c r="D9" s="802"/>
      <c r="E9" s="802"/>
      <c r="F9" s="806"/>
    </row>
    <row r="10" spans="1:9" ht="13.5" thickBot="1" x14ac:dyDescent="0.25">
      <c r="A10" s="4"/>
      <c r="B10" s="3"/>
      <c r="C10" s="3"/>
      <c r="D10" s="3"/>
      <c r="E10" s="3"/>
      <c r="F10" s="3"/>
    </row>
    <row r="11" spans="1:9" ht="13.5" thickBot="1" x14ac:dyDescent="0.25">
      <c r="A11" s="4"/>
      <c r="B11" s="3"/>
      <c r="C11" s="807" t="s">
        <v>28</v>
      </c>
      <c r="D11" s="808"/>
      <c r="E11" s="3"/>
      <c r="F11" s="3"/>
    </row>
    <row r="12" spans="1:9" ht="13.5" thickBot="1" x14ac:dyDescent="0.25">
      <c r="A12" s="18" t="s">
        <v>2</v>
      </c>
      <c r="B12" s="3"/>
      <c r="C12" s="799">
        <v>0</v>
      </c>
      <c r="D12" s="800"/>
      <c r="E12" s="3"/>
      <c r="F12" s="3"/>
    </row>
    <row r="13" spans="1:9" ht="13.5" thickBot="1" x14ac:dyDescent="0.25">
      <c r="A13" s="15" t="s">
        <v>20</v>
      </c>
      <c r="B13" s="3"/>
      <c r="C13" s="799">
        <v>0</v>
      </c>
      <c r="D13" s="800"/>
      <c r="E13" s="3"/>
      <c r="F13" s="3"/>
    </row>
    <row r="14" spans="1:9" ht="13.5" thickBot="1" x14ac:dyDescent="0.25">
      <c r="A14" s="16" t="s">
        <v>1</v>
      </c>
      <c r="B14" s="3"/>
      <c r="C14" s="799">
        <v>0</v>
      </c>
      <c r="D14" s="800"/>
      <c r="E14" s="3"/>
      <c r="F14" s="3"/>
    </row>
    <row r="15" spans="1:9" ht="13.5" thickBot="1" x14ac:dyDescent="0.25">
      <c r="A15" s="10"/>
      <c r="B15" s="3"/>
      <c r="C15" s="12"/>
      <c r="D15" s="12"/>
      <c r="E15" s="11"/>
      <c r="F15" s="11"/>
    </row>
    <row r="16" spans="1:9" s="7" customFormat="1" ht="13.5" thickBot="1" x14ac:dyDescent="0.25">
      <c r="A16" s="15" t="s">
        <v>18</v>
      </c>
      <c r="B16" s="11"/>
      <c r="C16" s="801" t="s">
        <v>1064</v>
      </c>
      <c r="D16" s="802"/>
      <c r="E16" s="802"/>
      <c r="F16" s="806"/>
    </row>
    <row r="17" spans="1:9" ht="13.5" thickBot="1" x14ac:dyDescent="0.25">
      <c r="A17" s="16" t="s">
        <v>19</v>
      </c>
      <c r="B17" s="3"/>
      <c r="C17" s="801" t="s">
        <v>1065</v>
      </c>
      <c r="D17" s="802"/>
      <c r="E17" s="802"/>
      <c r="F17" s="806"/>
    </row>
    <row r="18" spans="1:9" x14ac:dyDescent="0.2">
      <c r="B18" s="3"/>
    </row>
    <row r="19" spans="1:9" ht="15.75" x14ac:dyDescent="0.25">
      <c r="A19" s="13" t="s">
        <v>5</v>
      </c>
      <c r="B19" s="13"/>
      <c r="C19" s="14"/>
      <c r="D19" s="14"/>
      <c r="E19" s="14"/>
      <c r="F19" s="14"/>
      <c r="G19" s="47"/>
      <c r="H19" s="47"/>
      <c r="I19" s="47"/>
    </row>
    <row r="20" spans="1:9" ht="15.75" x14ac:dyDescent="0.25">
      <c r="A20" s="5"/>
      <c r="C20" s="7"/>
      <c r="D20" s="7"/>
      <c r="E20" s="7"/>
      <c r="F20" s="7"/>
    </row>
    <row r="21" spans="1:9" s="7" customFormat="1" x14ac:dyDescent="0.2">
      <c r="A21" s="28" t="s">
        <v>23</v>
      </c>
      <c r="B21" s="21" t="s">
        <v>6</v>
      </c>
      <c r="C21" s="21" t="s">
        <v>7</v>
      </c>
      <c r="D21" s="21" t="s">
        <v>8</v>
      </c>
      <c r="E21" s="21" t="s">
        <v>9</v>
      </c>
      <c r="F21" s="21" t="s">
        <v>10</v>
      </c>
    </row>
    <row r="22" spans="1:9" ht="13.5" thickBot="1" x14ac:dyDescent="0.25">
      <c r="A22" s="22"/>
      <c r="B22" s="22"/>
      <c r="C22" s="22"/>
      <c r="D22" s="22"/>
      <c r="E22" s="22"/>
      <c r="F22" s="22"/>
    </row>
    <row r="23" spans="1:9" ht="13.5" thickBot="1" x14ac:dyDescent="0.25">
      <c r="A23" s="23" t="s">
        <v>11</v>
      </c>
      <c r="B23" s="24"/>
      <c r="C23" s="24"/>
      <c r="D23" s="24"/>
      <c r="E23" s="24"/>
      <c r="F23" s="25"/>
    </row>
    <row r="24" spans="1:9" ht="13.5" thickBot="1" x14ac:dyDescent="0.25">
      <c r="A24" s="23" t="s">
        <v>12</v>
      </c>
      <c r="B24" s="24"/>
      <c r="C24" s="24"/>
      <c r="D24" s="24"/>
      <c r="E24" s="24"/>
      <c r="F24" s="25"/>
    </row>
    <row r="25" spans="1:9" ht="13.5" thickBot="1" x14ac:dyDescent="0.25">
      <c r="A25" s="26" t="s">
        <v>13</v>
      </c>
      <c r="B25" s="24"/>
      <c r="C25" s="24"/>
      <c r="D25" s="24"/>
      <c r="E25" s="24"/>
      <c r="F25" s="25"/>
    </row>
    <row r="29" spans="1:9" ht="15.75" x14ac:dyDescent="0.25">
      <c r="A29" s="13" t="s">
        <v>14</v>
      </c>
      <c r="B29" s="14"/>
      <c r="C29" s="14"/>
      <c r="D29" s="14"/>
      <c r="E29" s="14"/>
      <c r="F29" s="14"/>
      <c r="G29" s="47"/>
      <c r="H29" s="47"/>
      <c r="I29" s="47"/>
    </row>
    <row r="30" spans="1:9" x14ac:dyDescent="0.2">
      <c r="A30" s="1"/>
    </row>
    <row r="31" spans="1:9" ht="21.75" customHeight="1" x14ac:dyDescent="0.2">
      <c r="A31" s="377" t="s">
        <v>22</v>
      </c>
      <c r="B31" s="815" t="s">
        <v>15</v>
      </c>
      <c r="C31" s="815"/>
      <c r="D31" s="815"/>
      <c r="E31" s="175" t="s">
        <v>943</v>
      </c>
      <c r="F31" s="29" t="s">
        <v>944</v>
      </c>
    </row>
    <row r="32" spans="1:9" x14ac:dyDescent="0.2">
      <c r="A32" s="45" t="s">
        <v>34</v>
      </c>
      <c r="B32" s="833" t="s">
        <v>556</v>
      </c>
      <c r="C32" s="833"/>
      <c r="D32" s="833"/>
      <c r="E32" s="49">
        <v>900</v>
      </c>
      <c r="F32" s="48">
        <v>633</v>
      </c>
    </row>
    <row r="33" spans="1:9" ht="26.25" customHeight="1" x14ac:dyDescent="0.2">
      <c r="A33" s="45" t="s">
        <v>476</v>
      </c>
      <c r="B33" s="833" t="s">
        <v>35</v>
      </c>
      <c r="C33" s="833"/>
      <c r="D33" s="833"/>
      <c r="E33" s="49" t="s">
        <v>33</v>
      </c>
      <c r="F33" s="48" t="s">
        <v>33</v>
      </c>
    </row>
    <row r="34" spans="1:9" ht="53.25" customHeight="1" x14ac:dyDescent="0.2">
      <c r="A34" s="211" t="s">
        <v>555</v>
      </c>
      <c r="B34" s="833" t="s">
        <v>558</v>
      </c>
      <c r="C34" s="833"/>
      <c r="D34" s="833"/>
      <c r="E34" s="43">
        <v>4</v>
      </c>
      <c r="F34" s="44">
        <v>2</v>
      </c>
    </row>
    <row r="35" spans="1:9" ht="12.75" customHeight="1" x14ac:dyDescent="0.2">
      <c r="E35" s="20"/>
      <c r="F35" s="20"/>
    </row>
    <row r="36" spans="1:9" ht="18" customHeight="1" x14ac:dyDescent="0.2">
      <c r="A36" s="6" t="s">
        <v>16</v>
      </c>
      <c r="G36" s="19"/>
      <c r="H36" s="19"/>
      <c r="I36" s="19"/>
    </row>
    <row r="37" spans="1:9" ht="60" x14ac:dyDescent="0.2">
      <c r="A37" s="34" t="s">
        <v>17</v>
      </c>
      <c r="B37" s="927" t="s">
        <v>583</v>
      </c>
      <c r="C37" s="928"/>
      <c r="D37" s="928"/>
      <c r="E37" s="928"/>
      <c r="F37" s="929"/>
    </row>
    <row r="38" spans="1:9" ht="14.25" customHeight="1" x14ac:dyDescent="0.2"/>
    <row r="39" spans="1:9" ht="24" customHeight="1" x14ac:dyDescent="0.2">
      <c r="A39" s="34" t="s">
        <v>29</v>
      </c>
      <c r="B39" s="789" t="s">
        <v>447</v>
      </c>
      <c r="C39" s="790"/>
      <c r="D39" s="790"/>
      <c r="E39" s="790"/>
      <c r="F39" s="791"/>
    </row>
    <row r="40" spans="1:9" ht="48.75" customHeight="1" x14ac:dyDescent="0.2"/>
  </sheetData>
  <mergeCells count="15">
    <mergeCell ref="B39:F39"/>
    <mergeCell ref="C13:D13"/>
    <mergeCell ref="C12:D12"/>
    <mergeCell ref="C11:D11"/>
    <mergeCell ref="B37:F37"/>
    <mergeCell ref="B32:D32"/>
    <mergeCell ref="B33:D33"/>
    <mergeCell ref="B34:D34"/>
    <mergeCell ref="B31:D31"/>
    <mergeCell ref="D3:F3"/>
    <mergeCell ref="C9:F9"/>
    <mergeCell ref="D4:F4"/>
    <mergeCell ref="C16:F16"/>
    <mergeCell ref="C17:F17"/>
    <mergeCell ref="C14:D14"/>
  </mergeCells>
  <phoneticPr fontId="0" type="noConversion"/>
  <pageMargins left="0.7" right="0.7" top="0.75" bottom="0.75" header="0.3" footer="0.3"/>
  <pageSetup paperSize="9" scale="82"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7030A0"/>
    <pageSetUpPr fitToPage="1"/>
  </sheetPr>
  <dimension ref="A1:H36"/>
  <sheetViews>
    <sheetView showGridLines="0" workbookViewId="0">
      <selection activeCell="F23" sqref="F23"/>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2</v>
      </c>
      <c r="D4" s="50" t="s">
        <v>30</v>
      </c>
      <c r="E4" s="51"/>
      <c r="F4" s="52"/>
    </row>
    <row r="5" spans="1:8" ht="13.5" thickBot="1" x14ac:dyDescent="0.25">
      <c r="A5" s="16" t="s">
        <v>647</v>
      </c>
      <c r="B5" s="3"/>
      <c r="C5" s="42" t="s">
        <v>168</v>
      </c>
      <c r="D5" s="36" t="s">
        <v>174</v>
      </c>
      <c r="E5" s="37"/>
      <c r="F5" s="38"/>
    </row>
    <row r="6" spans="1:8" ht="13.5" thickBot="1" x14ac:dyDescent="0.25">
      <c r="A6" s="4"/>
      <c r="B6" s="3"/>
      <c r="C6" s="3"/>
      <c r="D6" s="3"/>
      <c r="E6" s="3"/>
      <c r="F6" s="3"/>
    </row>
    <row r="7" spans="1:8" ht="13.5" thickBot="1" x14ac:dyDescent="0.25">
      <c r="A7" s="15" t="s">
        <v>21</v>
      </c>
      <c r="B7" s="3"/>
      <c r="C7" s="9" t="s">
        <v>64</v>
      </c>
      <c r="D7" s="8"/>
      <c r="E7" s="8"/>
      <c r="F7" s="53"/>
    </row>
    <row r="8" spans="1:8" ht="13.5" thickBot="1" x14ac:dyDescent="0.25">
      <c r="A8" s="16" t="s">
        <v>42</v>
      </c>
      <c r="B8" s="3"/>
      <c r="C8" s="801" t="s">
        <v>48</v>
      </c>
      <c r="D8" s="802"/>
      <c r="E8" s="802"/>
      <c r="F8" s="806"/>
    </row>
    <row r="9" spans="1:8" ht="13.5" thickBot="1" x14ac:dyDescent="0.25">
      <c r="A9" s="16" t="s">
        <v>26</v>
      </c>
      <c r="B9" s="3"/>
      <c r="C9" s="801" t="s">
        <v>769</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9</v>
      </c>
      <c r="D12" s="800"/>
      <c r="E12" s="3"/>
      <c r="F12" s="3"/>
    </row>
    <row r="13" spans="1:8" ht="13.5" thickBot="1" x14ac:dyDescent="0.25">
      <c r="A13" s="15" t="s">
        <v>20</v>
      </c>
      <c r="B13" s="3"/>
      <c r="C13" s="799">
        <v>9</v>
      </c>
      <c r="D13" s="800"/>
      <c r="E13" s="3"/>
      <c r="F13" s="3"/>
    </row>
    <row r="14" spans="1:8" ht="13.5" thickBot="1" x14ac:dyDescent="0.25">
      <c r="A14" s="16" t="s">
        <v>1</v>
      </c>
      <c r="B14" s="3"/>
      <c r="C14" s="799">
        <v>3.0630000000000002</v>
      </c>
      <c r="D14" s="800"/>
      <c r="E14" s="3"/>
      <c r="F14" s="3"/>
    </row>
    <row r="15" spans="1:8" ht="3" customHeight="1" thickBot="1" x14ac:dyDescent="0.25">
      <c r="A15" s="10"/>
      <c r="B15" s="3"/>
      <c r="C15" s="12"/>
      <c r="D15" s="12"/>
      <c r="E15" s="11"/>
      <c r="F15" s="11"/>
    </row>
    <row r="16" spans="1:8" ht="13.5" thickBot="1" x14ac:dyDescent="0.25">
      <c r="A16" s="15" t="s">
        <v>18</v>
      </c>
      <c r="B16" s="11"/>
      <c r="C16" s="801" t="s">
        <v>1045</v>
      </c>
      <c r="D16" s="802"/>
      <c r="E16" s="802"/>
      <c r="F16" s="806"/>
    </row>
    <row r="17" spans="1:8" ht="13.5" thickBot="1" x14ac:dyDescent="0.25">
      <c r="A17" s="16" t="s">
        <v>19</v>
      </c>
      <c r="B17" s="3"/>
      <c r="C17" s="801" t="s">
        <v>923</v>
      </c>
      <c r="D17" s="802"/>
      <c r="E17" s="802"/>
      <c r="F17" s="806"/>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v>630</v>
      </c>
      <c r="C22" s="22"/>
      <c r="D22" s="22" t="s">
        <v>55</v>
      </c>
      <c r="E22" s="55">
        <v>9000</v>
      </c>
      <c r="F22" s="55">
        <v>3063.6</v>
      </c>
    </row>
    <row r="23" spans="1:8" ht="13.5" thickBot="1" x14ac:dyDescent="0.25">
      <c r="A23" s="23" t="s">
        <v>11</v>
      </c>
      <c r="B23" s="24"/>
      <c r="C23" s="24"/>
      <c r="D23" s="24"/>
      <c r="E23" s="61">
        <f>SUM(E22:E22)</f>
        <v>9000</v>
      </c>
      <c r="F23" s="61">
        <f>F22</f>
        <v>3063.6</v>
      </c>
    </row>
    <row r="24" spans="1:8" ht="13.5" thickBot="1" x14ac:dyDescent="0.25">
      <c r="A24" s="33" t="s">
        <v>12</v>
      </c>
      <c r="B24" s="31"/>
      <c r="C24" s="31"/>
      <c r="D24" s="31"/>
      <c r="E24" s="56"/>
      <c r="F24" s="57"/>
    </row>
    <row r="25" spans="1:8" ht="13.5" thickBot="1" x14ac:dyDescent="0.25">
      <c r="A25" s="26" t="s">
        <v>13</v>
      </c>
      <c r="B25" s="24"/>
      <c r="C25" s="24"/>
      <c r="D25" s="24"/>
      <c r="E25" s="58">
        <f>E24+E23</f>
        <v>9000</v>
      </c>
      <c r="F25" s="58">
        <f>F23</f>
        <v>3063.6</v>
      </c>
    </row>
    <row r="26" spans="1:8" ht="7.5" customHeight="1" x14ac:dyDescent="0.2"/>
    <row r="27" spans="1:8" hidden="1" x14ac:dyDescent="0.2"/>
    <row r="28" spans="1:8" ht="15.75" x14ac:dyDescent="0.25">
      <c r="A28" s="13" t="s">
        <v>14</v>
      </c>
      <c r="B28" s="14"/>
      <c r="C28" s="14"/>
      <c r="D28" s="14"/>
      <c r="E28" s="14"/>
      <c r="F28" s="14"/>
      <c r="G28" s="47"/>
      <c r="H28" s="47"/>
    </row>
    <row r="29" spans="1:8" ht="6" customHeight="1" x14ac:dyDescent="0.2">
      <c r="A29" s="1"/>
    </row>
    <row r="30" spans="1:8" ht="22.5" x14ac:dyDescent="0.2">
      <c r="A30" s="815" t="s">
        <v>22</v>
      </c>
      <c r="B30" s="815"/>
      <c r="C30" s="815"/>
      <c r="D30" s="174" t="s">
        <v>15</v>
      </c>
      <c r="E30" s="175" t="s">
        <v>943</v>
      </c>
      <c r="F30" s="29" t="s">
        <v>944</v>
      </c>
    </row>
    <row r="31" spans="1:8" ht="22.5" x14ac:dyDescent="0.2">
      <c r="A31" s="833" t="s">
        <v>176</v>
      </c>
      <c r="B31" s="833"/>
      <c r="C31" s="833"/>
      <c r="D31" s="211" t="s">
        <v>175</v>
      </c>
      <c r="E31" s="63" t="s">
        <v>353</v>
      </c>
      <c r="F31" s="63">
        <v>6</v>
      </c>
    </row>
    <row r="32" spans="1:8" ht="74.25" customHeight="1" x14ac:dyDescent="0.2">
      <c r="A32" s="833"/>
      <c r="B32" s="833"/>
      <c r="C32" s="833"/>
      <c r="D32" s="45" t="s">
        <v>177</v>
      </c>
      <c r="E32" s="63">
        <v>44400</v>
      </c>
      <c r="F32" s="63">
        <v>22200</v>
      </c>
    </row>
    <row r="33" spans="1:8" ht="12" customHeight="1" x14ac:dyDescent="0.2">
      <c r="A33" s="6" t="s">
        <v>16</v>
      </c>
      <c r="E33" s="20"/>
      <c r="F33" s="20"/>
    </row>
    <row r="34" spans="1:8" ht="203.25" customHeight="1" x14ac:dyDescent="0.2">
      <c r="A34" s="34" t="s">
        <v>17</v>
      </c>
      <c r="B34" s="930" t="s">
        <v>1047</v>
      </c>
      <c r="C34" s="931"/>
      <c r="D34" s="931"/>
      <c r="E34" s="931"/>
      <c r="F34" s="931"/>
      <c r="G34" s="19"/>
      <c r="H34" s="19"/>
    </row>
    <row r="35" spans="1:8" ht="12" customHeight="1" x14ac:dyDescent="0.2"/>
    <row r="36" spans="1:8" ht="33.75" customHeight="1" x14ac:dyDescent="0.2">
      <c r="A36" s="34" t="s">
        <v>29</v>
      </c>
      <c r="B36" s="789"/>
      <c r="C36" s="790"/>
      <c r="D36" s="790"/>
      <c r="E36" s="790"/>
      <c r="F36" s="791"/>
    </row>
  </sheetData>
  <mergeCells count="12">
    <mergeCell ref="C8:F8"/>
    <mergeCell ref="C9:F9"/>
    <mergeCell ref="C11:D11"/>
    <mergeCell ref="C12:D12"/>
    <mergeCell ref="C13:D13"/>
    <mergeCell ref="C14:D14"/>
    <mergeCell ref="B36:F36"/>
    <mergeCell ref="C16:F16"/>
    <mergeCell ref="C17:F17"/>
    <mergeCell ref="A30:C30"/>
    <mergeCell ref="A31:C32"/>
    <mergeCell ref="B34:F34"/>
  </mergeCells>
  <pageMargins left="0.7" right="0.7" top="0.75" bottom="0.75" header="0.3" footer="0.3"/>
  <pageSetup paperSize="9" scale="94"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7030A0"/>
    <pageSetUpPr fitToPage="1"/>
  </sheetPr>
  <dimension ref="A1:G39"/>
  <sheetViews>
    <sheetView topLeftCell="A4" workbookViewId="0">
      <selection activeCell="C18" sqref="C18"/>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1" spans="1:7" ht="15.75" x14ac:dyDescent="0.25">
      <c r="A1" s="64" t="s">
        <v>4</v>
      </c>
      <c r="B1" s="64"/>
      <c r="C1" s="65"/>
      <c r="D1" s="65"/>
      <c r="E1" s="65"/>
      <c r="F1" s="65"/>
      <c r="G1" s="65"/>
    </row>
    <row r="2" spans="1:7" ht="16.5" thickBot="1" x14ac:dyDescent="0.3">
      <c r="A2" s="67"/>
      <c r="B2" s="68"/>
    </row>
    <row r="3" spans="1:7" ht="13.5" thickBot="1" x14ac:dyDescent="0.25">
      <c r="A3" s="69"/>
      <c r="B3" s="69"/>
      <c r="C3" s="70" t="s">
        <v>24</v>
      </c>
      <c r="D3" s="893" t="s">
        <v>3</v>
      </c>
      <c r="E3" s="893"/>
      <c r="F3" s="893"/>
      <c r="G3" s="893"/>
    </row>
    <row r="4" spans="1:7" ht="13.5" thickBot="1" x14ac:dyDescent="0.25">
      <c r="A4" s="71" t="s">
        <v>0</v>
      </c>
      <c r="B4" s="69"/>
      <c r="C4" s="72">
        <v>3</v>
      </c>
      <c r="D4" s="896" t="s">
        <v>32</v>
      </c>
      <c r="E4" s="896"/>
      <c r="F4" s="896"/>
      <c r="G4" s="896"/>
    </row>
    <row r="5" spans="1:7" ht="13.5" thickBot="1" x14ac:dyDescent="0.25">
      <c r="A5" s="16" t="s">
        <v>647</v>
      </c>
      <c r="B5" s="69"/>
      <c r="C5" s="74" t="s">
        <v>68</v>
      </c>
      <c r="D5" s="105" t="s">
        <v>69</v>
      </c>
      <c r="E5" s="106"/>
      <c r="F5" s="106"/>
      <c r="G5" s="107"/>
    </row>
    <row r="6" spans="1:7" ht="13.5" thickBot="1" x14ac:dyDescent="0.25">
      <c r="A6" s="78"/>
      <c r="B6" s="69"/>
      <c r="C6" s="69"/>
      <c r="D6" s="69"/>
      <c r="E6" s="69"/>
      <c r="F6" s="69"/>
    </row>
    <row r="7" spans="1:7" ht="13.5" thickBot="1" x14ac:dyDescent="0.25">
      <c r="A7" s="71" t="s">
        <v>21</v>
      </c>
      <c r="B7" s="69"/>
      <c r="C7" s="899" t="s">
        <v>64</v>
      </c>
      <c r="D7" s="899"/>
      <c r="E7" s="899"/>
      <c r="F7" s="899"/>
      <c r="G7" s="899"/>
    </row>
    <row r="8" spans="1:7" ht="13.5" thickBot="1" x14ac:dyDescent="0.25">
      <c r="A8" s="73" t="s">
        <v>42</v>
      </c>
      <c r="B8" s="69"/>
      <c r="C8" s="899" t="s">
        <v>48</v>
      </c>
      <c r="D8" s="899"/>
      <c r="E8" s="899"/>
      <c r="F8" s="899"/>
      <c r="G8" s="899"/>
    </row>
    <row r="9" spans="1:7" ht="13.5" thickBot="1" x14ac:dyDescent="0.25">
      <c r="A9" s="73" t="s">
        <v>26</v>
      </c>
      <c r="B9" s="69"/>
      <c r="C9" s="899" t="s">
        <v>65</v>
      </c>
      <c r="D9" s="899"/>
      <c r="E9" s="899"/>
      <c r="F9" s="899"/>
      <c r="G9" s="899"/>
    </row>
    <row r="10" spans="1:7" ht="13.5" thickBot="1" x14ac:dyDescent="0.25">
      <c r="A10" s="78"/>
      <c r="B10" s="69"/>
      <c r="C10" s="69"/>
      <c r="D10" s="69"/>
      <c r="E10" s="69"/>
      <c r="F10" s="69"/>
    </row>
    <row r="11" spans="1:7" ht="13.5" thickBot="1" x14ac:dyDescent="0.25">
      <c r="A11" s="78"/>
      <c r="B11" s="69"/>
      <c r="C11" s="893" t="s">
        <v>28</v>
      </c>
      <c r="D11" s="893"/>
      <c r="E11" s="69"/>
      <c r="F11" s="69"/>
    </row>
    <row r="12" spans="1:7" ht="13.5" thickBot="1" x14ac:dyDescent="0.25">
      <c r="A12" s="81" t="s">
        <v>2</v>
      </c>
      <c r="B12" s="69"/>
      <c r="C12" s="899">
        <v>0</v>
      </c>
      <c r="D12" s="899"/>
      <c r="E12" s="69"/>
      <c r="F12" s="69"/>
    </row>
    <row r="13" spans="1:7" ht="13.5" thickBot="1" x14ac:dyDescent="0.25">
      <c r="A13" s="71" t="s">
        <v>20</v>
      </c>
      <c r="B13" s="69"/>
      <c r="C13" s="899">
        <v>0</v>
      </c>
      <c r="D13" s="899"/>
      <c r="E13" s="69"/>
      <c r="F13" s="69"/>
    </row>
    <row r="14" spans="1:7" ht="13.5" thickBot="1" x14ac:dyDescent="0.25">
      <c r="A14" s="73" t="s">
        <v>1</v>
      </c>
      <c r="B14" s="69"/>
      <c r="C14" s="899">
        <v>0</v>
      </c>
      <c r="D14" s="899"/>
      <c r="E14" s="69"/>
      <c r="F14" s="69"/>
    </row>
    <row r="15" spans="1:7" ht="13.5" thickBot="1" x14ac:dyDescent="0.25">
      <c r="A15" s="82"/>
      <c r="B15" s="69"/>
      <c r="C15" s="83"/>
      <c r="D15" s="83"/>
      <c r="E15" s="84"/>
      <c r="F15" s="84"/>
      <c r="G15" s="85"/>
    </row>
    <row r="16" spans="1:7" ht="13.5" thickBot="1" x14ac:dyDescent="0.25">
      <c r="A16" s="71" t="s">
        <v>18</v>
      </c>
      <c r="B16" s="84"/>
      <c r="C16" s="899" t="s">
        <v>1092</v>
      </c>
      <c r="D16" s="899"/>
      <c r="E16" s="899"/>
      <c r="F16" s="899"/>
      <c r="G16" s="899"/>
    </row>
    <row r="17" spans="1:7" ht="13.5" thickBot="1" x14ac:dyDescent="0.25">
      <c r="A17" s="73" t="s">
        <v>19</v>
      </c>
      <c r="B17" s="69"/>
      <c r="C17" s="899" t="s">
        <v>923</v>
      </c>
      <c r="D17" s="899"/>
      <c r="E17" s="899"/>
      <c r="F17" s="899"/>
      <c r="G17" s="899"/>
    </row>
    <row r="18" spans="1:7" x14ac:dyDescent="0.2">
      <c r="B18" s="69"/>
    </row>
    <row r="19" spans="1:7" ht="15.75" x14ac:dyDescent="0.25">
      <c r="A19" s="64" t="s">
        <v>5</v>
      </c>
      <c r="B19" s="64"/>
      <c r="C19" s="65"/>
      <c r="D19" s="65"/>
      <c r="E19" s="65"/>
      <c r="F19" s="65"/>
      <c r="G19" s="65"/>
    </row>
    <row r="20" spans="1:7" ht="15.75" x14ac:dyDescent="0.25">
      <c r="A20" s="67"/>
      <c r="C20" s="85"/>
      <c r="D20" s="85"/>
      <c r="E20" s="85"/>
      <c r="F20" s="85"/>
      <c r="G20" s="85"/>
    </row>
    <row r="21" spans="1:7" x14ac:dyDescent="0.2">
      <c r="A21" s="86" t="s">
        <v>23</v>
      </c>
      <c r="B21" s="87" t="s">
        <v>6</v>
      </c>
      <c r="C21" s="87" t="s">
        <v>7</v>
      </c>
      <c r="D21" s="87" t="s">
        <v>8</v>
      </c>
      <c r="E21" s="87" t="s">
        <v>9</v>
      </c>
      <c r="F21" s="87" t="s">
        <v>10</v>
      </c>
    </row>
    <row r="22" spans="1:7" x14ac:dyDescent="0.2">
      <c r="A22" s="88"/>
      <c r="B22" s="88"/>
      <c r="C22" s="88"/>
      <c r="D22" s="88"/>
      <c r="E22" s="88"/>
      <c r="F22" s="88"/>
    </row>
    <row r="23" spans="1:7" ht="13.5" thickBot="1" x14ac:dyDescent="0.25">
      <c r="A23" s="88"/>
      <c r="B23" s="88"/>
      <c r="C23" s="88"/>
      <c r="D23" s="88"/>
      <c r="E23" s="88"/>
      <c r="F23" s="88"/>
    </row>
    <row r="24" spans="1:7" ht="13.5" thickBot="1" x14ac:dyDescent="0.25">
      <c r="A24" s="89" t="s">
        <v>11</v>
      </c>
      <c r="B24" s="90"/>
      <c r="C24" s="90"/>
      <c r="D24" s="90"/>
      <c r="E24" s="90">
        <v>0</v>
      </c>
      <c r="F24" s="91">
        <v>0</v>
      </c>
    </row>
    <row r="25" spans="1:7" ht="13.5" thickBot="1" x14ac:dyDescent="0.25">
      <c r="A25" s="89" t="s">
        <v>12</v>
      </c>
      <c r="B25" s="90">
        <v>0</v>
      </c>
      <c r="C25" s="90"/>
      <c r="D25" s="90"/>
      <c r="E25" s="90">
        <v>0</v>
      </c>
      <c r="F25" s="91">
        <v>0</v>
      </c>
    </row>
    <row r="26" spans="1:7" ht="13.5" thickBot="1" x14ac:dyDescent="0.25">
      <c r="A26" s="92" t="s">
        <v>13</v>
      </c>
      <c r="B26" s="90" t="s">
        <v>67</v>
      </c>
      <c r="C26" s="90" t="s">
        <v>67</v>
      </c>
      <c r="D26" s="90" t="s">
        <v>67</v>
      </c>
      <c r="E26" s="90"/>
      <c r="F26" s="91">
        <v>0</v>
      </c>
    </row>
    <row r="29" spans="1:7" ht="15.75" x14ac:dyDescent="0.25">
      <c r="A29" s="64" t="s">
        <v>14</v>
      </c>
      <c r="B29" s="65"/>
      <c r="C29" s="65"/>
      <c r="D29" s="65"/>
      <c r="E29" s="65"/>
      <c r="F29" s="65"/>
      <c r="G29" s="65"/>
    </row>
    <row r="30" spans="1:7" x14ac:dyDescent="0.2">
      <c r="A30" s="93"/>
    </row>
    <row r="31" spans="1:7" ht="22.5" x14ac:dyDescent="0.2">
      <c r="A31" s="932" t="s">
        <v>22</v>
      </c>
      <c r="B31" s="932"/>
      <c r="C31" s="932"/>
      <c r="D31" s="172" t="s">
        <v>15</v>
      </c>
      <c r="E31" s="175" t="s">
        <v>943</v>
      </c>
      <c r="F31" s="29" t="s">
        <v>944</v>
      </c>
    </row>
    <row r="32" spans="1:7" ht="57.75" customHeight="1" x14ac:dyDescent="0.2">
      <c r="A32" s="934" t="s">
        <v>74</v>
      </c>
      <c r="B32" s="934"/>
      <c r="C32" s="934"/>
      <c r="D32" s="122" t="s">
        <v>75</v>
      </c>
      <c r="E32" s="104">
        <v>1</v>
      </c>
      <c r="F32" s="104">
        <v>1</v>
      </c>
    </row>
    <row r="33" spans="1:7" ht="32.85" customHeight="1" x14ac:dyDescent="0.2">
      <c r="A33" s="935" t="s">
        <v>70</v>
      </c>
      <c r="B33" s="935"/>
      <c r="C33" s="935"/>
      <c r="D33" s="567" t="s">
        <v>71</v>
      </c>
      <c r="E33" s="568">
        <v>0.75</v>
      </c>
      <c r="F33" s="568">
        <v>0.3</v>
      </c>
    </row>
    <row r="34" spans="1:7" ht="32.85" customHeight="1" x14ac:dyDescent="0.2">
      <c r="A34" s="933" t="s">
        <v>235</v>
      </c>
      <c r="B34" s="933"/>
      <c r="C34" s="933"/>
      <c r="D34" s="189" t="s">
        <v>563</v>
      </c>
      <c r="E34" s="569" t="s">
        <v>236</v>
      </c>
      <c r="F34" s="569" t="s">
        <v>236</v>
      </c>
    </row>
    <row r="35" spans="1:7" x14ac:dyDescent="0.2">
      <c r="E35" s="97"/>
      <c r="F35" s="97"/>
      <c r="G35" s="97"/>
    </row>
    <row r="36" spans="1:7" x14ac:dyDescent="0.2">
      <c r="A36" s="98" t="s">
        <v>16</v>
      </c>
    </row>
    <row r="37" spans="1:7" ht="60" x14ac:dyDescent="0.2">
      <c r="A37" s="99" t="s">
        <v>17</v>
      </c>
      <c r="B37" s="936" t="s">
        <v>581</v>
      </c>
      <c r="C37" s="936"/>
      <c r="D37" s="936"/>
      <c r="E37" s="936"/>
      <c r="F37" s="936"/>
    </row>
    <row r="39" spans="1:7" ht="24" x14ac:dyDescent="0.2">
      <c r="A39" s="99" t="s">
        <v>29</v>
      </c>
      <c r="B39" s="937"/>
      <c r="C39" s="937"/>
      <c r="D39" s="937"/>
      <c r="E39" s="937"/>
      <c r="F39" s="937"/>
    </row>
  </sheetData>
  <sheetProtection selectLockedCells="1" selectUnlockedCells="1"/>
  <mergeCells count="17">
    <mergeCell ref="A34:C34"/>
    <mergeCell ref="A32:C32"/>
    <mergeCell ref="A33:C33"/>
    <mergeCell ref="B37:F37"/>
    <mergeCell ref="B39:F39"/>
    <mergeCell ref="A31:C31"/>
    <mergeCell ref="D3:G3"/>
    <mergeCell ref="D4:G4"/>
    <mergeCell ref="C7:G7"/>
    <mergeCell ref="C8:G8"/>
    <mergeCell ref="C9:G9"/>
    <mergeCell ref="C11:D11"/>
    <mergeCell ref="C12:D12"/>
    <mergeCell ref="C13:D13"/>
    <mergeCell ref="C14:D14"/>
    <mergeCell ref="C16:G16"/>
    <mergeCell ref="C17:G17"/>
  </mergeCells>
  <pageMargins left="0.7" right="0.7" top="0.75" bottom="0.75" header="0.3" footer="0.3"/>
  <pageSetup paperSize="9" scale="76" firstPageNumber="0" fitToHeight="0" orientation="portrait"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7030A0"/>
    <pageSetUpPr fitToPage="1"/>
  </sheetPr>
  <dimension ref="A1:H39"/>
  <sheetViews>
    <sheetView showGridLines="0" workbookViewId="0">
      <selection activeCell="L24" sqref="L24"/>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3</v>
      </c>
      <c r="D4" s="50" t="s">
        <v>32</v>
      </c>
      <c r="E4" s="51"/>
      <c r="F4" s="52"/>
    </row>
    <row r="5" spans="1:8" ht="13.5" thickBot="1" x14ac:dyDescent="0.25">
      <c r="A5" s="16" t="s">
        <v>647</v>
      </c>
      <c r="B5" s="3"/>
      <c r="C5" s="42" t="s">
        <v>559</v>
      </c>
      <c r="D5" s="36" t="s">
        <v>80</v>
      </c>
      <c r="E5" s="37"/>
      <c r="F5" s="38"/>
    </row>
    <row r="6" spans="1:8" ht="13.5" thickBot="1" x14ac:dyDescent="0.25">
      <c r="A6" s="4"/>
      <c r="B6" s="3"/>
      <c r="C6" s="3"/>
      <c r="D6" s="3"/>
      <c r="E6" s="3"/>
      <c r="F6" s="3"/>
    </row>
    <row r="7" spans="1:8" ht="13.5" thickBot="1" x14ac:dyDescent="0.25">
      <c r="A7" s="15" t="s">
        <v>21</v>
      </c>
      <c r="B7" s="3"/>
      <c r="C7" s="774" t="s">
        <v>82</v>
      </c>
      <c r="D7" s="775"/>
      <c r="E7" s="775"/>
      <c r="F7" s="776"/>
    </row>
    <row r="8" spans="1:8" ht="13.5" thickBot="1" x14ac:dyDescent="0.25">
      <c r="A8" s="16" t="s">
        <v>42</v>
      </c>
      <c r="B8" s="3"/>
      <c r="C8" s="801" t="s">
        <v>48</v>
      </c>
      <c r="D8" s="802"/>
      <c r="E8" s="802"/>
      <c r="F8" s="806"/>
    </row>
    <row r="9" spans="1:8" ht="13.5" thickBot="1" x14ac:dyDescent="0.25">
      <c r="A9" s="16" t="s">
        <v>26</v>
      </c>
      <c r="B9" s="3"/>
      <c r="C9" s="801" t="s">
        <v>83</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33.9</v>
      </c>
      <c r="D12" s="800"/>
      <c r="E12" s="3"/>
      <c r="F12" s="3"/>
    </row>
    <row r="13" spans="1:8" ht="13.5" thickBot="1" x14ac:dyDescent="0.25">
      <c r="A13" s="15" t="s">
        <v>20</v>
      </c>
      <c r="B13" s="3"/>
      <c r="C13" s="799">
        <v>33.9</v>
      </c>
      <c r="D13" s="800"/>
      <c r="E13" s="3"/>
      <c r="F13" s="3"/>
    </row>
    <row r="14" spans="1:8" ht="13.5" thickBot="1" x14ac:dyDescent="0.25">
      <c r="A14" s="16" t="s">
        <v>1</v>
      </c>
      <c r="B14" s="3"/>
      <c r="C14" s="799">
        <v>21.617000000000001</v>
      </c>
      <c r="D14" s="800"/>
      <c r="E14" s="3"/>
      <c r="F14" s="3"/>
    </row>
    <row r="15" spans="1:8" ht="3" customHeight="1" thickBot="1" x14ac:dyDescent="0.25">
      <c r="A15" s="10"/>
      <c r="B15" s="3"/>
      <c r="C15" s="12"/>
      <c r="D15" s="12"/>
      <c r="E15" s="11"/>
      <c r="F15" s="11"/>
    </row>
    <row r="16" spans="1:8" ht="13.5" thickBot="1" x14ac:dyDescent="0.25">
      <c r="A16" s="15" t="s">
        <v>18</v>
      </c>
      <c r="B16" s="11"/>
      <c r="C16" s="801" t="s">
        <v>1097</v>
      </c>
      <c r="D16" s="802"/>
      <c r="E16" s="802"/>
      <c r="F16" s="806"/>
    </row>
    <row r="17" spans="1:8" ht="13.5" thickBot="1" x14ac:dyDescent="0.25">
      <c r="A17" s="16" t="s">
        <v>19</v>
      </c>
      <c r="B17" s="3"/>
      <c r="C17" s="801" t="s">
        <v>937</v>
      </c>
      <c r="D17" s="802"/>
      <c r="E17" s="802"/>
      <c r="F17" s="806"/>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30"/>
      <c r="B22" s="62">
        <v>620</v>
      </c>
      <c r="C22" s="22"/>
      <c r="D22" s="22" t="s">
        <v>57</v>
      </c>
      <c r="E22" s="55">
        <v>8800</v>
      </c>
      <c r="F22" s="55">
        <v>6059.76</v>
      </c>
    </row>
    <row r="23" spans="1:8" x14ac:dyDescent="0.2">
      <c r="A23" s="30"/>
      <c r="B23" s="62">
        <v>630</v>
      </c>
      <c r="C23" s="22"/>
      <c r="D23" s="22" t="s">
        <v>55</v>
      </c>
      <c r="E23" s="55">
        <v>25000</v>
      </c>
      <c r="F23" s="55">
        <v>15557.83</v>
      </c>
    </row>
    <row r="24" spans="1:8" ht="13.5" thickBot="1" x14ac:dyDescent="0.25">
      <c r="A24" s="22"/>
      <c r="B24" s="62">
        <v>640</v>
      </c>
      <c r="C24" s="32"/>
      <c r="D24" s="22" t="s">
        <v>56</v>
      </c>
      <c r="E24" s="55">
        <v>100</v>
      </c>
      <c r="F24" s="55">
        <v>0</v>
      </c>
    </row>
    <row r="25" spans="1:8" ht="13.5" thickBot="1" x14ac:dyDescent="0.25">
      <c r="A25" s="23" t="s">
        <v>11</v>
      </c>
      <c r="B25" s="24"/>
      <c r="C25" s="24"/>
      <c r="D25" s="24"/>
      <c r="E25" s="61">
        <f>SUM(E22:E24)</f>
        <v>33900</v>
      </c>
      <c r="F25" s="61">
        <f>SUM(F22:F24)</f>
        <v>21617.59</v>
      </c>
    </row>
    <row r="26" spans="1:8" ht="13.5" thickBot="1" x14ac:dyDescent="0.25">
      <c r="A26" s="33" t="s">
        <v>12</v>
      </c>
      <c r="B26" s="31"/>
      <c r="C26" s="31"/>
      <c r="D26" s="31"/>
      <c r="E26" s="56"/>
      <c r="F26" s="57"/>
    </row>
    <row r="27" spans="1:8" ht="13.5" thickBot="1" x14ac:dyDescent="0.25">
      <c r="A27" s="26" t="s">
        <v>13</v>
      </c>
      <c r="B27" s="24"/>
      <c r="C27" s="24"/>
      <c r="D27" s="24"/>
      <c r="E27" s="58">
        <f>E26+E25</f>
        <v>33900</v>
      </c>
      <c r="F27" s="58">
        <f>F26+F25</f>
        <v>21617.59</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803" t="s">
        <v>22</v>
      </c>
      <c r="B32" s="804"/>
      <c r="C32" s="805"/>
      <c r="D32" s="174" t="s">
        <v>15</v>
      </c>
      <c r="E32" s="175" t="s">
        <v>943</v>
      </c>
      <c r="F32" s="29" t="s">
        <v>944</v>
      </c>
    </row>
    <row r="33" spans="1:8" ht="68.25" customHeight="1" x14ac:dyDescent="0.2">
      <c r="A33" s="792" t="s">
        <v>81</v>
      </c>
      <c r="B33" s="793"/>
      <c r="C33" s="794"/>
      <c r="D33" s="45" t="s">
        <v>562</v>
      </c>
      <c r="E33" s="44">
        <v>6</v>
      </c>
      <c r="F33" s="44">
        <v>4</v>
      </c>
    </row>
    <row r="34" spans="1:8" ht="57.75" customHeight="1" x14ac:dyDescent="0.2">
      <c r="A34" s="831"/>
      <c r="B34" s="941"/>
      <c r="C34" s="832"/>
      <c r="D34" s="45" t="s">
        <v>561</v>
      </c>
      <c r="E34" s="44">
        <v>6</v>
      </c>
      <c r="F34" s="44">
        <v>3</v>
      </c>
    </row>
    <row r="35" spans="1:8" ht="55.5" customHeight="1" x14ac:dyDescent="0.2">
      <c r="A35" s="795"/>
      <c r="B35" s="796"/>
      <c r="C35" s="797"/>
      <c r="D35" s="45" t="s">
        <v>560</v>
      </c>
      <c r="E35" s="44">
        <v>8</v>
      </c>
      <c r="F35" s="44">
        <v>3.25</v>
      </c>
    </row>
    <row r="36" spans="1:8" ht="27.75" customHeight="1" x14ac:dyDescent="0.2">
      <c r="A36" s="6" t="s">
        <v>16</v>
      </c>
      <c r="E36" s="20"/>
      <c r="F36" s="20"/>
    </row>
    <row r="37" spans="1:8" ht="249.75" customHeight="1" x14ac:dyDescent="0.2">
      <c r="A37" s="34" t="s">
        <v>17</v>
      </c>
      <c r="B37" s="938" t="s">
        <v>1100</v>
      </c>
      <c r="C37" s="939"/>
      <c r="D37" s="939"/>
      <c r="E37" s="939"/>
      <c r="F37" s="940"/>
      <c r="G37" s="19"/>
      <c r="H37" s="19"/>
    </row>
    <row r="38" spans="1:8" ht="21.75" customHeight="1" x14ac:dyDescent="0.2"/>
    <row r="39" spans="1:8" ht="28.5" customHeight="1" x14ac:dyDescent="0.2">
      <c r="A39" s="34" t="s">
        <v>29</v>
      </c>
      <c r="B39" s="913"/>
      <c r="C39" s="914"/>
      <c r="D39" s="914"/>
      <c r="E39" s="914"/>
      <c r="F39" s="915"/>
    </row>
  </sheetData>
  <mergeCells count="12">
    <mergeCell ref="B37:F37"/>
    <mergeCell ref="B39:F39"/>
    <mergeCell ref="A33:C35"/>
    <mergeCell ref="C16:F16"/>
    <mergeCell ref="C17:F17"/>
    <mergeCell ref="A32:C32"/>
    <mergeCell ref="C14:D14"/>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7030A0"/>
    <pageSetUpPr fitToPage="1"/>
  </sheetPr>
  <dimension ref="A1:H38"/>
  <sheetViews>
    <sheetView showGridLines="0" workbookViewId="0">
      <selection activeCell="E25" sqref="E25"/>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3</v>
      </c>
      <c r="D4" s="50" t="s">
        <v>32</v>
      </c>
      <c r="E4" s="51"/>
      <c r="F4" s="52"/>
    </row>
    <row r="5" spans="1:8" ht="13.5" thickBot="1" x14ac:dyDescent="0.25">
      <c r="A5" s="16" t="s">
        <v>647</v>
      </c>
      <c r="B5" s="3"/>
      <c r="C5" s="42" t="s">
        <v>564</v>
      </c>
      <c r="D5" s="36" t="s">
        <v>89</v>
      </c>
      <c r="E5" s="37"/>
      <c r="F5" s="38"/>
    </row>
    <row r="6" spans="1:8" ht="13.5" thickBot="1" x14ac:dyDescent="0.25">
      <c r="A6" s="4"/>
      <c r="B6" s="3"/>
      <c r="C6" s="3"/>
      <c r="D6" s="3"/>
      <c r="E6" s="3"/>
      <c r="F6" s="3"/>
    </row>
    <row r="7" spans="1:8" ht="13.5" thickBot="1" x14ac:dyDescent="0.25">
      <c r="A7" s="15" t="s">
        <v>21</v>
      </c>
      <c r="B7" s="3"/>
      <c r="C7" s="9" t="s">
        <v>82</v>
      </c>
      <c r="D7" s="8"/>
      <c r="E7" s="8"/>
      <c r="F7" s="53"/>
    </row>
    <row r="8" spans="1:8" ht="13.5" thickBot="1" x14ac:dyDescent="0.25">
      <c r="A8" s="16" t="s">
        <v>42</v>
      </c>
      <c r="B8" s="3"/>
      <c r="C8" s="801" t="s">
        <v>48</v>
      </c>
      <c r="D8" s="802"/>
      <c r="E8" s="802"/>
      <c r="F8" s="806"/>
    </row>
    <row r="9" spans="1:8" ht="13.5" thickBot="1" x14ac:dyDescent="0.25">
      <c r="A9" s="16" t="s">
        <v>26</v>
      </c>
      <c r="B9" s="3"/>
      <c r="C9" s="801" t="s">
        <v>83</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14.28</v>
      </c>
      <c r="D12" s="800"/>
      <c r="E12" s="3"/>
      <c r="F12" s="3"/>
    </row>
    <row r="13" spans="1:8" ht="13.5" thickBot="1" x14ac:dyDescent="0.25">
      <c r="A13" s="15" t="s">
        <v>20</v>
      </c>
      <c r="B13" s="3"/>
      <c r="C13" s="799">
        <v>14.28</v>
      </c>
      <c r="D13" s="800"/>
      <c r="E13" s="3"/>
      <c r="F13" s="3"/>
    </row>
    <row r="14" spans="1:8" ht="13.5" thickBot="1" x14ac:dyDescent="0.25">
      <c r="A14" s="16" t="s">
        <v>1</v>
      </c>
      <c r="B14" s="3"/>
      <c r="C14" s="799">
        <v>3.125</v>
      </c>
      <c r="D14" s="800"/>
      <c r="E14" s="3"/>
      <c r="F14" s="3"/>
    </row>
    <row r="15" spans="1:8" ht="3" customHeight="1" thickBot="1" x14ac:dyDescent="0.25">
      <c r="A15" s="10"/>
      <c r="B15" s="3"/>
      <c r="C15" s="12"/>
      <c r="D15" s="12"/>
      <c r="E15" s="11"/>
      <c r="F15" s="11"/>
    </row>
    <row r="16" spans="1:8" ht="13.5" thickBot="1" x14ac:dyDescent="0.25">
      <c r="A16" s="15" t="s">
        <v>18</v>
      </c>
      <c r="B16" s="11"/>
      <c r="C16" s="801" t="s">
        <v>1097</v>
      </c>
      <c r="D16" s="802"/>
      <c r="E16" s="802"/>
      <c r="F16" s="806"/>
    </row>
    <row r="17" spans="1:8" ht="13.5" thickBot="1" x14ac:dyDescent="0.25">
      <c r="A17" s="16" t="s">
        <v>19</v>
      </c>
      <c r="B17" s="3"/>
      <c r="C17" s="801" t="s">
        <v>923</v>
      </c>
      <c r="D17" s="802"/>
      <c r="E17" s="802"/>
      <c r="F17" s="806"/>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136"/>
      <c r="B22" s="137">
        <v>610</v>
      </c>
      <c r="C22" s="137"/>
      <c r="D22" s="138" t="s">
        <v>54</v>
      </c>
      <c r="E22" s="55">
        <v>12480</v>
      </c>
      <c r="F22" s="55">
        <v>0</v>
      </c>
    </row>
    <row r="23" spans="1:8" x14ac:dyDescent="0.2">
      <c r="A23" s="30"/>
      <c r="B23" s="62">
        <v>620</v>
      </c>
      <c r="C23" s="22"/>
      <c r="D23" s="22" t="s">
        <v>57</v>
      </c>
      <c r="E23" s="55">
        <v>0</v>
      </c>
      <c r="F23" s="55">
        <v>0</v>
      </c>
    </row>
    <row r="24" spans="1:8" x14ac:dyDescent="0.2">
      <c r="A24" s="30"/>
      <c r="B24" s="62">
        <v>630</v>
      </c>
      <c r="C24" s="22"/>
      <c r="D24" s="22" t="s">
        <v>55</v>
      </c>
      <c r="E24" s="55">
        <v>1800</v>
      </c>
      <c r="F24" s="55">
        <v>3125.18</v>
      </c>
    </row>
    <row r="25" spans="1:8" ht="13.5" thickBot="1" x14ac:dyDescent="0.25">
      <c r="A25" s="22"/>
      <c r="B25" s="62"/>
      <c r="C25" s="32"/>
      <c r="D25" s="22"/>
      <c r="E25" s="55"/>
      <c r="F25" s="55"/>
    </row>
    <row r="26" spans="1:8" ht="13.5" thickBot="1" x14ac:dyDescent="0.25">
      <c r="A26" s="23" t="s">
        <v>11</v>
      </c>
      <c r="B26" s="24"/>
      <c r="C26" s="24"/>
      <c r="D26" s="24"/>
      <c r="E26" s="61">
        <f>SUM(E22:E25)</f>
        <v>14280</v>
      </c>
      <c r="F26" s="61">
        <f>SUM(F22:F25)</f>
        <v>3125.18</v>
      </c>
    </row>
    <row r="27" spans="1:8" ht="13.5" thickBot="1" x14ac:dyDescent="0.25">
      <c r="A27" s="33" t="s">
        <v>12</v>
      </c>
      <c r="B27" s="31"/>
      <c r="C27" s="31"/>
      <c r="D27" s="31"/>
      <c r="E27" s="56"/>
      <c r="F27" s="57"/>
    </row>
    <row r="28" spans="1:8" ht="13.5" thickBot="1" x14ac:dyDescent="0.25">
      <c r="A28" s="26" t="s">
        <v>13</v>
      </c>
      <c r="B28" s="24"/>
      <c r="C28" s="24"/>
      <c r="D28" s="24"/>
      <c r="E28" s="58">
        <f>E27+E26</f>
        <v>14280</v>
      </c>
      <c r="F28" s="58">
        <f>F27+F26</f>
        <v>3125.18</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803" t="s">
        <v>22</v>
      </c>
      <c r="B33" s="804"/>
      <c r="C33" s="805"/>
      <c r="D33" s="174" t="s">
        <v>15</v>
      </c>
      <c r="E33" s="175" t="s">
        <v>943</v>
      </c>
      <c r="F33" s="29" t="s">
        <v>944</v>
      </c>
    </row>
    <row r="34" spans="1:8" ht="22.5" x14ac:dyDescent="0.2">
      <c r="A34" s="798" t="s">
        <v>1095</v>
      </c>
      <c r="B34" s="798"/>
      <c r="C34" s="798"/>
      <c r="D34" s="45" t="s">
        <v>1096</v>
      </c>
      <c r="E34" s="44" t="s">
        <v>33</v>
      </c>
      <c r="F34" s="63" t="s">
        <v>33</v>
      </c>
    </row>
    <row r="35" spans="1:8" ht="27.75" customHeight="1" x14ac:dyDescent="0.2">
      <c r="A35" s="6" t="s">
        <v>16</v>
      </c>
      <c r="E35" s="20"/>
      <c r="F35" s="20"/>
    </row>
    <row r="36" spans="1:8" ht="365.25" customHeight="1" x14ac:dyDescent="0.2">
      <c r="A36" s="411" t="s">
        <v>17</v>
      </c>
      <c r="B36" s="789" t="s">
        <v>1094</v>
      </c>
      <c r="C36" s="790"/>
      <c r="D36" s="790"/>
      <c r="E36" s="790"/>
      <c r="F36" s="791"/>
      <c r="G36" s="19"/>
      <c r="H36" s="19"/>
    </row>
    <row r="37" spans="1:8" ht="21.75" customHeight="1" x14ac:dyDescent="0.2"/>
    <row r="38" spans="1:8" ht="28.5" customHeight="1" x14ac:dyDescent="0.2">
      <c r="A38" s="34" t="s">
        <v>29</v>
      </c>
      <c r="B38" s="927"/>
      <c r="C38" s="928"/>
      <c r="D38" s="928"/>
      <c r="E38" s="928"/>
      <c r="F38" s="929"/>
    </row>
  </sheetData>
  <mergeCells count="12">
    <mergeCell ref="C16:F16"/>
    <mergeCell ref="C17:F17"/>
    <mergeCell ref="A33:C33"/>
    <mergeCell ref="B36:F36"/>
    <mergeCell ref="B38:F38"/>
    <mergeCell ref="A34:C34"/>
    <mergeCell ref="C14:D14"/>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7030A0"/>
    <pageSetUpPr fitToPage="1"/>
  </sheetPr>
  <dimension ref="A1:F42"/>
  <sheetViews>
    <sheetView workbookViewId="0">
      <selection activeCell="F25" sqref="F25"/>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1" spans="1:6" ht="15.75" x14ac:dyDescent="0.25">
      <c r="A1" s="64" t="s">
        <v>4</v>
      </c>
      <c r="B1" s="64"/>
      <c r="C1" s="65"/>
      <c r="D1" s="65"/>
      <c r="E1" s="65"/>
      <c r="F1" s="65"/>
    </row>
    <row r="2" spans="1:6" ht="16.5" thickBot="1" x14ac:dyDescent="0.3">
      <c r="A2" s="67"/>
      <c r="B2" s="68"/>
    </row>
    <row r="3" spans="1:6" ht="13.5" thickBot="1" x14ac:dyDescent="0.25">
      <c r="A3" s="69"/>
      <c r="B3" s="69"/>
      <c r="C3" s="123" t="s">
        <v>24</v>
      </c>
      <c r="D3" s="948" t="s">
        <v>3</v>
      </c>
      <c r="E3" s="948"/>
      <c r="F3" s="949"/>
    </row>
    <row r="4" spans="1:6" ht="13.5" thickBot="1" x14ac:dyDescent="0.25">
      <c r="A4" s="71" t="s">
        <v>0</v>
      </c>
      <c r="B4" s="69"/>
      <c r="C4" s="124">
        <v>3</v>
      </c>
      <c r="D4" s="110" t="s">
        <v>32</v>
      </c>
      <c r="E4" s="111"/>
      <c r="F4" s="125"/>
    </row>
    <row r="5" spans="1:6" ht="32.25" customHeight="1" thickBot="1" x14ac:dyDescent="0.25">
      <c r="A5" s="599" t="s">
        <v>647</v>
      </c>
      <c r="B5" s="69"/>
      <c r="C5" s="572" t="s">
        <v>569</v>
      </c>
      <c r="D5" s="945" t="s">
        <v>570</v>
      </c>
      <c r="E5" s="946"/>
      <c r="F5" s="947"/>
    </row>
    <row r="6" spans="1:6" ht="13.5" thickBot="1" x14ac:dyDescent="0.25">
      <c r="A6" s="78"/>
      <c r="B6" s="69"/>
      <c r="C6" s="69"/>
      <c r="D6" s="69"/>
      <c r="E6" s="69"/>
      <c r="F6" s="69"/>
    </row>
    <row r="7" spans="1:6" ht="13.5" thickBot="1" x14ac:dyDescent="0.25">
      <c r="A7" s="15" t="s">
        <v>21</v>
      </c>
      <c r="B7" s="3"/>
      <c r="C7" s="9" t="s">
        <v>565</v>
      </c>
      <c r="D7" s="8"/>
      <c r="E7" s="8"/>
      <c r="F7" s="53"/>
    </row>
    <row r="8" spans="1:6" ht="13.5" thickBot="1" x14ac:dyDescent="0.25">
      <c r="A8" s="16" t="s">
        <v>42</v>
      </c>
      <c r="B8" s="3"/>
      <c r="C8" s="801" t="s">
        <v>48</v>
      </c>
      <c r="D8" s="802"/>
      <c r="E8" s="802"/>
      <c r="F8" s="806"/>
    </row>
    <row r="9" spans="1:6" ht="13.5" thickBot="1" x14ac:dyDescent="0.25">
      <c r="A9" s="16" t="s">
        <v>26</v>
      </c>
      <c r="B9" s="3"/>
      <c r="C9" s="801" t="s">
        <v>566</v>
      </c>
      <c r="D9" s="802"/>
      <c r="E9" s="802"/>
      <c r="F9" s="806"/>
    </row>
    <row r="10" spans="1:6" ht="13.5" thickBot="1" x14ac:dyDescent="0.25">
      <c r="A10" s="78"/>
      <c r="B10" s="69"/>
      <c r="C10" s="69"/>
      <c r="D10" s="69"/>
      <c r="E10" s="69"/>
      <c r="F10" s="69"/>
    </row>
    <row r="11" spans="1:6" ht="13.5" thickBot="1" x14ac:dyDescent="0.25">
      <c r="A11" s="78"/>
      <c r="B11" s="69"/>
      <c r="C11" s="893" t="s">
        <v>28</v>
      </c>
      <c r="D11" s="893"/>
      <c r="E11" s="69"/>
      <c r="F11" s="69"/>
    </row>
    <row r="12" spans="1:6" ht="13.5" thickBot="1" x14ac:dyDescent="0.25">
      <c r="A12" s="81" t="s">
        <v>2</v>
      </c>
      <c r="B12" s="69"/>
      <c r="C12" s="943">
        <v>46.64</v>
      </c>
      <c r="D12" s="944"/>
      <c r="E12" s="69"/>
      <c r="F12" s="69"/>
    </row>
    <row r="13" spans="1:6" ht="13.5" thickBot="1" x14ac:dyDescent="0.25">
      <c r="A13" s="71" t="s">
        <v>20</v>
      </c>
      <c r="B13" s="69"/>
      <c r="C13" s="943">
        <v>46.64</v>
      </c>
      <c r="D13" s="944"/>
      <c r="E13" s="69"/>
      <c r="F13" s="69"/>
    </row>
    <row r="14" spans="1:6" ht="13.5" thickBot="1" x14ac:dyDescent="0.25">
      <c r="A14" s="73" t="s">
        <v>1</v>
      </c>
      <c r="B14" s="69"/>
      <c r="C14" s="901">
        <v>10.215</v>
      </c>
      <c r="D14" s="901"/>
      <c r="E14" s="69"/>
      <c r="F14" s="69"/>
    </row>
    <row r="15" spans="1:6" ht="13.5" thickBot="1" x14ac:dyDescent="0.25">
      <c r="A15" s="82"/>
      <c r="B15" s="69"/>
      <c r="C15" s="83"/>
      <c r="D15" s="83"/>
      <c r="E15" s="84"/>
      <c r="F15" s="84"/>
    </row>
    <row r="16" spans="1:6" ht="13.5" thickBot="1" x14ac:dyDescent="0.25">
      <c r="A16" s="71" t="s">
        <v>18</v>
      </c>
      <c r="B16" s="84"/>
      <c r="C16" s="899" t="s">
        <v>1041</v>
      </c>
      <c r="D16" s="899"/>
      <c r="E16" s="899"/>
      <c r="F16" s="899"/>
    </row>
    <row r="17" spans="1:6" ht="13.5" thickBot="1" x14ac:dyDescent="0.25">
      <c r="A17" s="73" t="s">
        <v>19</v>
      </c>
      <c r="B17" s="69"/>
      <c r="C17" s="79" t="s">
        <v>923</v>
      </c>
      <c r="D17" s="113"/>
      <c r="E17" s="113"/>
      <c r="F17" s="113"/>
    </row>
    <row r="18" spans="1:6" x14ac:dyDescent="0.2">
      <c r="B18" s="69"/>
    </row>
    <row r="19" spans="1:6" ht="15.75" x14ac:dyDescent="0.25">
      <c r="A19" s="64" t="s">
        <v>5</v>
      </c>
      <c r="B19" s="64"/>
      <c r="C19" s="65"/>
      <c r="D19" s="65"/>
      <c r="E19" s="65"/>
      <c r="F19" s="65"/>
    </row>
    <row r="20" spans="1:6" ht="15.75" x14ac:dyDescent="0.25">
      <c r="A20" s="67"/>
      <c r="C20" s="85"/>
      <c r="D20" s="85"/>
      <c r="E20" s="85"/>
      <c r="F20" s="85"/>
    </row>
    <row r="21" spans="1:6" x14ac:dyDescent="0.2">
      <c r="A21" s="86" t="s">
        <v>23</v>
      </c>
      <c r="B21" s="87" t="s">
        <v>6</v>
      </c>
      <c r="C21" s="87" t="s">
        <v>7</v>
      </c>
      <c r="D21" s="87" t="s">
        <v>8</v>
      </c>
      <c r="E21" s="87" t="s">
        <v>9</v>
      </c>
      <c r="F21" s="87" t="s">
        <v>10</v>
      </c>
    </row>
    <row r="22" spans="1:6" x14ac:dyDescent="0.2">
      <c r="A22" s="142"/>
      <c r="B22" s="88">
        <v>610</v>
      </c>
      <c r="C22" s="87"/>
      <c r="D22" s="200" t="s">
        <v>54</v>
      </c>
      <c r="E22" s="130">
        <v>4250</v>
      </c>
      <c r="F22" s="130">
        <v>2273.77</v>
      </c>
    </row>
    <row r="23" spans="1:6" x14ac:dyDescent="0.2">
      <c r="A23" s="88"/>
      <c r="B23" s="88">
        <v>620</v>
      </c>
      <c r="C23" s="88"/>
      <c r="D23" s="88" t="s">
        <v>57</v>
      </c>
      <c r="E23" s="130">
        <v>1490</v>
      </c>
      <c r="F23" s="130">
        <v>899.15</v>
      </c>
    </row>
    <row r="24" spans="1:6" ht="13.5" thickBot="1" x14ac:dyDescent="0.25">
      <c r="A24" s="88"/>
      <c r="B24" s="88">
        <v>630</v>
      </c>
      <c r="C24" s="88"/>
      <c r="D24" s="88" t="s">
        <v>55</v>
      </c>
      <c r="E24" s="130">
        <v>25900</v>
      </c>
      <c r="F24" s="130">
        <v>7042.25</v>
      </c>
    </row>
    <row r="25" spans="1:6" x14ac:dyDescent="0.2">
      <c r="A25" s="585" t="s">
        <v>11</v>
      </c>
      <c r="B25" s="586"/>
      <c r="C25" s="586"/>
      <c r="D25" s="586"/>
      <c r="E25" s="587">
        <f>SUM(E22:E24)</f>
        <v>31640</v>
      </c>
      <c r="F25" s="587">
        <f>SUM(F22:F24)</f>
        <v>10215.17</v>
      </c>
    </row>
    <row r="26" spans="1:6" x14ac:dyDescent="0.2">
      <c r="A26" s="259"/>
      <c r="B26" s="260">
        <v>711</v>
      </c>
      <c r="C26" s="260"/>
      <c r="D26" s="260" t="s">
        <v>179</v>
      </c>
      <c r="E26" s="588">
        <v>15000</v>
      </c>
      <c r="F26" s="588">
        <v>0</v>
      </c>
    </row>
    <row r="27" spans="1:6" x14ac:dyDescent="0.2">
      <c r="A27" s="259"/>
      <c r="B27" s="260"/>
      <c r="C27" s="260"/>
      <c r="D27" s="260"/>
      <c r="E27" s="588"/>
      <c r="F27" s="588"/>
    </row>
    <row r="28" spans="1:6" ht="13.5" thickBot="1" x14ac:dyDescent="0.25">
      <c r="A28" s="119" t="s">
        <v>12</v>
      </c>
      <c r="B28" s="120"/>
      <c r="C28" s="120"/>
      <c r="D28" s="120"/>
      <c r="E28" s="135">
        <f>E26+E27</f>
        <v>15000</v>
      </c>
      <c r="F28" s="589">
        <f>F26+F27</f>
        <v>0</v>
      </c>
    </row>
    <row r="29" spans="1:6" ht="13.5" thickBot="1" x14ac:dyDescent="0.25">
      <c r="A29" s="92" t="s">
        <v>13</v>
      </c>
      <c r="B29" s="90" t="s">
        <v>67</v>
      </c>
      <c r="C29" s="90" t="s">
        <v>67</v>
      </c>
      <c r="D29" s="90" t="s">
        <v>67</v>
      </c>
      <c r="E29" s="134">
        <f>E25+E28</f>
        <v>46640</v>
      </c>
      <c r="F29" s="134">
        <f>F25+F28</f>
        <v>10215.17</v>
      </c>
    </row>
    <row r="32" spans="1:6" ht="15.75" x14ac:dyDescent="0.25">
      <c r="A32" s="64" t="s">
        <v>14</v>
      </c>
      <c r="B32" s="65"/>
      <c r="C32" s="65"/>
      <c r="D32" s="65"/>
      <c r="E32" s="65"/>
      <c r="F32" s="65"/>
    </row>
    <row r="33" spans="1:6" x14ac:dyDescent="0.2">
      <c r="A33" s="93"/>
    </row>
    <row r="34" spans="1:6" ht="22.5" x14ac:dyDescent="0.2">
      <c r="A34" s="219" t="s">
        <v>22</v>
      </c>
      <c r="B34" s="942" t="s">
        <v>15</v>
      </c>
      <c r="C34" s="942"/>
      <c r="D34" s="942"/>
      <c r="E34" s="175" t="s">
        <v>943</v>
      </c>
      <c r="F34" s="29" t="s">
        <v>944</v>
      </c>
    </row>
    <row r="35" spans="1:6" ht="66" customHeight="1" x14ac:dyDescent="0.2">
      <c r="A35" s="798" t="s">
        <v>567</v>
      </c>
      <c r="B35" s="833" t="s">
        <v>178</v>
      </c>
      <c r="C35" s="833"/>
      <c r="D35" s="833"/>
      <c r="E35" s="213">
        <v>1</v>
      </c>
      <c r="F35" s="213">
        <v>0.03</v>
      </c>
    </row>
    <row r="36" spans="1:6" x14ac:dyDescent="0.2">
      <c r="A36" s="798"/>
      <c r="B36" s="833" t="s">
        <v>72</v>
      </c>
      <c r="C36" s="833"/>
      <c r="D36" s="833"/>
      <c r="E36" s="214">
        <v>4</v>
      </c>
      <c r="F36" s="214">
        <v>4</v>
      </c>
    </row>
    <row r="37" spans="1:6" x14ac:dyDescent="0.2">
      <c r="A37" s="798"/>
      <c r="B37" s="833" t="s">
        <v>568</v>
      </c>
      <c r="C37" s="833"/>
      <c r="D37" s="833"/>
      <c r="E37" s="571">
        <v>39</v>
      </c>
      <c r="F37" s="571">
        <v>39</v>
      </c>
    </row>
    <row r="38" spans="1:6" x14ac:dyDescent="0.2">
      <c r="B38" s="570"/>
      <c r="C38" s="570"/>
      <c r="D38" s="570"/>
      <c r="E38" s="97"/>
      <c r="F38" s="97"/>
    </row>
    <row r="39" spans="1:6" x14ac:dyDescent="0.2">
      <c r="A39" s="98" t="s">
        <v>16</v>
      </c>
    </row>
    <row r="40" spans="1:6" ht="134.25" customHeight="1" x14ac:dyDescent="0.2">
      <c r="A40" s="99" t="s">
        <v>17</v>
      </c>
      <c r="B40" s="936" t="s">
        <v>1042</v>
      </c>
      <c r="C40" s="936"/>
      <c r="D40" s="936"/>
      <c r="E40" s="936"/>
      <c r="F40" s="936"/>
    </row>
    <row r="42" spans="1:6" ht="45" customHeight="1" x14ac:dyDescent="0.2">
      <c r="A42" s="99" t="s">
        <v>29</v>
      </c>
      <c r="B42" s="936" t="s">
        <v>1043</v>
      </c>
      <c r="C42" s="936"/>
      <c r="D42" s="936"/>
      <c r="E42" s="936"/>
      <c r="F42" s="936"/>
    </row>
  </sheetData>
  <sheetProtection selectLockedCells="1" selectUnlockedCells="1"/>
  <mergeCells count="16">
    <mergeCell ref="D3:F3"/>
    <mergeCell ref="C8:F8"/>
    <mergeCell ref="C9:F9"/>
    <mergeCell ref="C11:D11"/>
    <mergeCell ref="C12:D12"/>
    <mergeCell ref="C13:D13"/>
    <mergeCell ref="A35:A37"/>
    <mergeCell ref="D5:F5"/>
    <mergeCell ref="C14:D14"/>
    <mergeCell ref="C16:F16"/>
    <mergeCell ref="B40:F40"/>
    <mergeCell ref="B42:F42"/>
    <mergeCell ref="B35:D35"/>
    <mergeCell ref="B34:D34"/>
    <mergeCell ref="B36:D36"/>
    <mergeCell ref="B37:D37"/>
  </mergeCells>
  <pageMargins left="0.7" right="0.7" top="0.75" bottom="0.75" header="0.3" footer="0.3"/>
  <pageSetup paperSize="9" scale="83" firstPageNumber="0" fitToHeight="0" orientation="portrait"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7030A0"/>
    <pageSetUpPr fitToPage="1"/>
  </sheetPr>
  <dimension ref="A1:F37"/>
  <sheetViews>
    <sheetView workbookViewId="0">
      <selection activeCell="F23" sqref="F23"/>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1" spans="1:6" ht="15.75" x14ac:dyDescent="0.25">
      <c r="A1" s="64" t="s">
        <v>4</v>
      </c>
      <c r="B1" s="64"/>
      <c r="C1" s="65"/>
      <c r="D1" s="65"/>
      <c r="E1" s="65"/>
      <c r="F1" s="65"/>
    </row>
    <row r="2" spans="1:6" ht="16.5" thickBot="1" x14ac:dyDescent="0.3">
      <c r="A2" s="67"/>
      <c r="B2" s="68"/>
    </row>
    <row r="3" spans="1:6" ht="13.5" thickBot="1" x14ac:dyDescent="0.25">
      <c r="A3" s="69"/>
      <c r="B3" s="69"/>
      <c r="C3" s="123" t="s">
        <v>24</v>
      </c>
      <c r="D3" s="948" t="s">
        <v>3</v>
      </c>
      <c r="E3" s="948"/>
      <c r="F3" s="949"/>
    </row>
    <row r="4" spans="1:6" ht="13.5" thickBot="1" x14ac:dyDescent="0.25">
      <c r="A4" s="71" t="s">
        <v>0</v>
      </c>
      <c r="B4" s="69"/>
      <c r="C4" s="124">
        <v>3</v>
      </c>
      <c r="D4" s="110" t="s">
        <v>32</v>
      </c>
      <c r="E4" s="111"/>
      <c r="F4" s="125"/>
    </row>
    <row r="5" spans="1:6" ht="13.5" thickBot="1" x14ac:dyDescent="0.25">
      <c r="A5" s="73" t="s">
        <v>647</v>
      </c>
      <c r="B5" s="69"/>
      <c r="C5" s="126" t="s">
        <v>88</v>
      </c>
      <c r="D5" s="127" t="s">
        <v>180</v>
      </c>
      <c r="E5" s="128"/>
      <c r="F5" s="129"/>
    </row>
    <row r="6" spans="1:6" ht="13.5" thickBot="1" x14ac:dyDescent="0.25">
      <c r="A6" s="78"/>
      <c r="B6" s="69"/>
      <c r="C6" s="69"/>
      <c r="D6" s="69"/>
      <c r="E6" s="69"/>
      <c r="F6" s="69"/>
    </row>
    <row r="7" spans="1:6" ht="13.5" thickBot="1" x14ac:dyDescent="0.25">
      <c r="A7" s="15" t="s">
        <v>21</v>
      </c>
      <c r="B7" s="3"/>
      <c r="C7" s="9" t="s">
        <v>147</v>
      </c>
      <c r="D7" s="8"/>
      <c r="E7" s="8"/>
      <c r="F7" s="53"/>
    </row>
    <row r="8" spans="1:6" ht="13.5" thickBot="1" x14ac:dyDescent="0.25">
      <c r="A8" s="16" t="s">
        <v>42</v>
      </c>
      <c r="B8" s="3"/>
      <c r="C8" s="801" t="s">
        <v>48</v>
      </c>
      <c r="D8" s="802"/>
      <c r="E8" s="802"/>
      <c r="F8" s="806"/>
    </row>
    <row r="9" spans="1:6" ht="13.5" thickBot="1" x14ac:dyDescent="0.25">
      <c r="A9" s="16" t="s">
        <v>26</v>
      </c>
      <c r="B9" s="3"/>
      <c r="C9" s="801" t="s">
        <v>181</v>
      </c>
      <c r="D9" s="802"/>
      <c r="E9" s="802"/>
      <c r="F9" s="806"/>
    </row>
    <row r="10" spans="1:6" ht="13.5" thickBot="1" x14ac:dyDescent="0.25">
      <c r="A10" s="78"/>
      <c r="B10" s="69"/>
      <c r="C10" s="69"/>
      <c r="D10" s="69"/>
      <c r="E10" s="69"/>
      <c r="F10" s="69"/>
    </row>
    <row r="11" spans="1:6" ht="13.5" thickBot="1" x14ac:dyDescent="0.25">
      <c r="A11" s="78"/>
      <c r="B11" s="69"/>
      <c r="C11" s="893" t="s">
        <v>28</v>
      </c>
      <c r="D11" s="893"/>
      <c r="E11" s="69"/>
      <c r="F11" s="69"/>
    </row>
    <row r="12" spans="1:6" ht="13.5" thickBot="1" x14ac:dyDescent="0.25">
      <c r="A12" s="81" t="s">
        <v>2</v>
      </c>
      <c r="B12" s="69"/>
      <c r="C12" s="943">
        <v>2</v>
      </c>
      <c r="D12" s="944"/>
      <c r="E12" s="69"/>
      <c r="F12" s="69"/>
    </row>
    <row r="13" spans="1:6" ht="13.5" thickBot="1" x14ac:dyDescent="0.25">
      <c r="A13" s="71" t="s">
        <v>20</v>
      </c>
      <c r="B13" s="69"/>
      <c r="C13" s="943">
        <v>2</v>
      </c>
      <c r="D13" s="944"/>
      <c r="E13" s="69"/>
      <c r="F13" s="69"/>
    </row>
    <row r="14" spans="1:6" ht="13.5" thickBot="1" x14ac:dyDescent="0.25">
      <c r="A14" s="73" t="s">
        <v>1</v>
      </c>
      <c r="B14" s="69"/>
      <c r="C14" s="901">
        <v>0.91700000000000004</v>
      </c>
      <c r="D14" s="901"/>
      <c r="E14" s="69"/>
      <c r="F14" s="69"/>
    </row>
    <row r="15" spans="1:6" ht="13.5" thickBot="1" x14ac:dyDescent="0.25">
      <c r="A15" s="82"/>
      <c r="B15" s="69"/>
      <c r="C15" s="83"/>
      <c r="D15" s="83"/>
      <c r="E15" s="84"/>
      <c r="F15" s="84"/>
    </row>
    <row r="16" spans="1:6" ht="13.5" thickBot="1" x14ac:dyDescent="0.25">
      <c r="A16" s="71" t="s">
        <v>18</v>
      </c>
      <c r="B16" s="84"/>
      <c r="C16" s="899" t="s">
        <v>1097</v>
      </c>
      <c r="D16" s="899"/>
      <c r="E16" s="899"/>
      <c r="F16" s="899"/>
    </row>
    <row r="17" spans="1:6" ht="13.5" thickBot="1" x14ac:dyDescent="0.25">
      <c r="A17" s="73" t="s">
        <v>19</v>
      </c>
      <c r="B17" s="69"/>
      <c r="C17" s="79" t="s">
        <v>923</v>
      </c>
      <c r="D17" s="113"/>
      <c r="E17" s="113"/>
      <c r="F17" s="113"/>
    </row>
    <row r="18" spans="1:6" x14ac:dyDescent="0.2">
      <c r="B18" s="69"/>
    </row>
    <row r="19" spans="1:6" ht="15.75" x14ac:dyDescent="0.25">
      <c r="A19" s="64" t="s">
        <v>5</v>
      </c>
      <c r="B19" s="64"/>
      <c r="C19" s="65"/>
      <c r="D19" s="65"/>
      <c r="E19" s="65"/>
      <c r="F19" s="65"/>
    </row>
    <row r="20" spans="1:6" ht="15.75" x14ac:dyDescent="0.25">
      <c r="A20" s="67"/>
      <c r="C20" s="85"/>
      <c r="D20" s="85"/>
      <c r="E20" s="85"/>
      <c r="F20" s="85"/>
    </row>
    <row r="21" spans="1:6" x14ac:dyDescent="0.2">
      <c r="A21" s="86" t="s">
        <v>23</v>
      </c>
      <c r="B21" s="87" t="s">
        <v>6</v>
      </c>
      <c r="C21" s="87" t="s">
        <v>7</v>
      </c>
      <c r="D21" s="87" t="s">
        <v>8</v>
      </c>
      <c r="E21" s="87" t="s">
        <v>9</v>
      </c>
      <c r="F21" s="87" t="s">
        <v>10</v>
      </c>
    </row>
    <row r="22" spans="1:6" x14ac:dyDescent="0.2">
      <c r="A22" s="88"/>
      <c r="B22" s="88">
        <v>630</v>
      </c>
      <c r="C22" s="88"/>
      <c r="D22" s="88" t="s">
        <v>55</v>
      </c>
      <c r="E22" s="130">
        <v>2000</v>
      </c>
      <c r="F22" s="130">
        <v>917.8</v>
      </c>
    </row>
    <row r="23" spans="1:6" ht="13.5" thickBot="1" x14ac:dyDescent="0.25">
      <c r="A23" s="88"/>
      <c r="B23" s="88"/>
      <c r="C23" s="88"/>
      <c r="D23" s="88"/>
      <c r="E23" s="130"/>
      <c r="F23" s="130"/>
    </row>
    <row r="24" spans="1:6" ht="13.5" thickBot="1" x14ac:dyDescent="0.25">
      <c r="A24" s="89" t="s">
        <v>11</v>
      </c>
      <c r="B24" s="90"/>
      <c r="C24" s="90"/>
      <c r="D24" s="90"/>
      <c r="E24" s="131">
        <f>SUM(E22:E23)</f>
        <v>2000</v>
      </c>
      <c r="F24" s="131">
        <f>SUM(F22:F23)</f>
        <v>917.8</v>
      </c>
    </row>
    <row r="25" spans="1:6" ht="13.5" thickBot="1" x14ac:dyDescent="0.25">
      <c r="A25" s="89" t="s">
        <v>12</v>
      </c>
      <c r="B25" s="90"/>
      <c r="C25" s="90"/>
      <c r="D25" s="90"/>
      <c r="E25" s="132"/>
      <c r="F25" s="133">
        <v>0</v>
      </c>
    </row>
    <row r="26" spans="1:6" ht="13.5" thickBot="1" x14ac:dyDescent="0.25">
      <c r="A26" s="92" t="s">
        <v>13</v>
      </c>
      <c r="B26" s="90" t="s">
        <v>67</v>
      </c>
      <c r="C26" s="90" t="s">
        <v>67</v>
      </c>
      <c r="D26" s="90" t="s">
        <v>67</v>
      </c>
      <c r="E26" s="134">
        <f>SUM(E24:E25)</f>
        <v>2000</v>
      </c>
      <c r="F26" s="134">
        <f>SUM(F24:F25)</f>
        <v>917.8</v>
      </c>
    </row>
    <row r="29" spans="1:6" ht="15.75" x14ac:dyDescent="0.25">
      <c r="A29" s="64" t="s">
        <v>14</v>
      </c>
      <c r="B29" s="65"/>
      <c r="C29" s="65"/>
      <c r="D29" s="65"/>
      <c r="E29" s="65"/>
      <c r="F29" s="65"/>
    </row>
    <row r="30" spans="1:6" x14ac:dyDescent="0.2">
      <c r="A30" s="93"/>
    </row>
    <row r="31" spans="1:6" ht="22.5" x14ac:dyDescent="0.2">
      <c r="A31" s="932" t="s">
        <v>22</v>
      </c>
      <c r="B31" s="932"/>
      <c r="C31" s="932"/>
      <c r="D31" s="172" t="s">
        <v>15</v>
      </c>
      <c r="E31" s="175" t="s">
        <v>943</v>
      </c>
      <c r="F31" s="29" t="s">
        <v>944</v>
      </c>
    </row>
    <row r="32" spans="1:6" ht="66" customHeight="1" x14ac:dyDescent="0.2">
      <c r="A32" s="885" t="s">
        <v>182</v>
      </c>
      <c r="B32" s="886"/>
      <c r="C32" s="887"/>
      <c r="D32" s="45" t="s">
        <v>183</v>
      </c>
      <c r="E32" s="214">
        <v>1</v>
      </c>
      <c r="F32" s="590">
        <v>0</v>
      </c>
    </row>
    <row r="33" spans="1:6" x14ac:dyDescent="0.2">
      <c r="E33" s="97"/>
      <c r="F33" s="97"/>
    </row>
    <row r="34" spans="1:6" x14ac:dyDescent="0.2">
      <c r="A34" s="98" t="s">
        <v>16</v>
      </c>
    </row>
    <row r="35" spans="1:6" ht="73.5" customHeight="1" x14ac:dyDescent="0.2">
      <c r="A35" s="99" t="s">
        <v>17</v>
      </c>
      <c r="B35" s="936" t="s">
        <v>1098</v>
      </c>
      <c r="C35" s="936"/>
      <c r="D35" s="936"/>
      <c r="E35" s="936"/>
      <c r="F35" s="936"/>
    </row>
    <row r="37" spans="1:6" ht="24" x14ac:dyDescent="0.2">
      <c r="A37" s="99" t="s">
        <v>29</v>
      </c>
      <c r="B37" s="950"/>
      <c r="C37" s="950"/>
      <c r="D37" s="950"/>
      <c r="E37" s="950"/>
      <c r="F37" s="950"/>
    </row>
  </sheetData>
  <sheetProtection selectLockedCells="1" selectUnlockedCells="1"/>
  <mergeCells count="12">
    <mergeCell ref="D3:F3"/>
    <mergeCell ref="C8:F8"/>
    <mergeCell ref="C9:F9"/>
    <mergeCell ref="C11:D11"/>
    <mergeCell ref="C12:D12"/>
    <mergeCell ref="B35:F35"/>
    <mergeCell ref="B37:F37"/>
    <mergeCell ref="C13:D13"/>
    <mergeCell ref="C14:D14"/>
    <mergeCell ref="C16:F16"/>
    <mergeCell ref="A31:C31"/>
    <mergeCell ref="A32:C32"/>
  </mergeCells>
  <pageMargins left="0.7" right="0.7" top="0.75" bottom="0.75" header="0.3" footer="0.3"/>
  <pageSetup paperSize="9" scale="83" firstPageNumber="0" fitToHeight="0" orientation="portrait"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7030A0"/>
    <pageSetUpPr fitToPage="1"/>
  </sheetPr>
  <dimension ref="A2:G40"/>
  <sheetViews>
    <sheetView workbookViewId="0">
      <selection activeCell="C19" sqref="C19"/>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93" t="s">
        <v>3</v>
      </c>
      <c r="E4" s="893"/>
      <c r="F4" s="893"/>
      <c r="G4" s="893"/>
    </row>
    <row r="5" spans="1:7" ht="13.5" thickBot="1" x14ac:dyDescent="0.25">
      <c r="A5" s="71" t="s">
        <v>0</v>
      </c>
      <c r="B5" s="69"/>
      <c r="C5" s="72">
        <v>3</v>
      </c>
      <c r="D5" s="896" t="s">
        <v>32</v>
      </c>
      <c r="E5" s="896"/>
      <c r="F5" s="896"/>
      <c r="G5" s="896"/>
    </row>
    <row r="6" spans="1:7" ht="13.5" thickBot="1" x14ac:dyDescent="0.25">
      <c r="A6" s="73" t="s">
        <v>647</v>
      </c>
      <c r="B6" s="69"/>
      <c r="C6" s="74" t="s">
        <v>571</v>
      </c>
      <c r="D6" s="897" t="s">
        <v>73</v>
      </c>
      <c r="E6" s="897"/>
      <c r="F6" s="897"/>
      <c r="G6" s="89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899" t="s">
        <v>48</v>
      </c>
      <c r="D9" s="899"/>
      <c r="E9" s="899"/>
      <c r="F9" s="899"/>
      <c r="G9" s="899"/>
    </row>
    <row r="10" spans="1:7" ht="13.5" thickBot="1" x14ac:dyDescent="0.25">
      <c r="A10" s="73" t="s">
        <v>26</v>
      </c>
      <c r="B10" s="69"/>
      <c r="C10" s="899" t="s">
        <v>76</v>
      </c>
      <c r="D10" s="899"/>
      <c r="E10" s="899"/>
      <c r="F10" s="899"/>
      <c r="G10" s="899"/>
    </row>
    <row r="11" spans="1:7" ht="13.5" thickBot="1" x14ac:dyDescent="0.25">
      <c r="A11" s="78"/>
      <c r="B11" s="69"/>
      <c r="C11" s="69"/>
      <c r="D11" s="69"/>
      <c r="E11" s="69"/>
      <c r="F11" s="69"/>
    </row>
    <row r="12" spans="1:7" ht="13.5" thickBot="1" x14ac:dyDescent="0.25">
      <c r="A12" s="78"/>
      <c r="B12" s="69"/>
      <c r="C12" s="893" t="s">
        <v>28</v>
      </c>
      <c r="D12" s="893"/>
      <c r="E12" s="69"/>
      <c r="F12" s="69"/>
    </row>
    <row r="13" spans="1:7" ht="13.5" thickBot="1" x14ac:dyDescent="0.25">
      <c r="A13" s="81" t="s">
        <v>2</v>
      </c>
      <c r="B13" s="69"/>
      <c r="C13" s="899">
        <v>0</v>
      </c>
      <c r="D13" s="899"/>
      <c r="E13" s="69"/>
      <c r="F13" s="69"/>
    </row>
    <row r="14" spans="1:7" ht="13.5" thickBot="1" x14ac:dyDescent="0.25">
      <c r="A14" s="71" t="s">
        <v>20</v>
      </c>
      <c r="B14" s="69"/>
      <c r="C14" s="899">
        <v>0</v>
      </c>
      <c r="D14" s="899"/>
      <c r="E14" s="69"/>
      <c r="F14" s="69"/>
    </row>
    <row r="15" spans="1:7" ht="13.5" thickBot="1" x14ac:dyDescent="0.25">
      <c r="A15" s="73" t="s">
        <v>1</v>
      </c>
      <c r="B15" s="69"/>
      <c r="C15" s="899">
        <v>0</v>
      </c>
      <c r="D15" s="899"/>
      <c r="E15" s="69"/>
      <c r="F15" s="69"/>
    </row>
    <row r="16" spans="1:7" ht="13.5" thickBot="1" x14ac:dyDescent="0.25">
      <c r="A16" s="82"/>
      <c r="B16" s="69"/>
      <c r="C16" s="83"/>
      <c r="D16" s="83"/>
      <c r="E16" s="84"/>
      <c r="F16" s="84"/>
      <c r="G16" s="85"/>
    </row>
    <row r="17" spans="1:7" ht="13.5" thickBot="1" x14ac:dyDescent="0.25">
      <c r="A17" s="71" t="s">
        <v>18</v>
      </c>
      <c r="B17" s="84"/>
      <c r="C17" s="899" t="s">
        <v>1092</v>
      </c>
      <c r="D17" s="899"/>
      <c r="E17" s="899"/>
      <c r="F17" s="899"/>
      <c r="G17" s="899"/>
    </row>
    <row r="18" spans="1:7" ht="13.5" thickBot="1" x14ac:dyDescent="0.25">
      <c r="A18" s="73" t="s">
        <v>19</v>
      </c>
      <c r="B18" s="69"/>
      <c r="C18" s="899" t="s">
        <v>923</v>
      </c>
      <c r="D18" s="899"/>
      <c r="E18" s="899"/>
      <c r="F18" s="899"/>
      <c r="G18" s="899"/>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ht="13.5" thickBot="1" x14ac:dyDescent="0.25">
      <c r="A23" s="88"/>
      <c r="B23" s="88"/>
      <c r="C23" s="88"/>
      <c r="D23" s="88"/>
      <c r="E23" s="88">
        <v>0</v>
      </c>
      <c r="F23" s="101">
        <v>0</v>
      </c>
    </row>
    <row r="24" spans="1:7" ht="13.5" thickBot="1" x14ac:dyDescent="0.25">
      <c r="A24" s="89" t="s">
        <v>11</v>
      </c>
      <c r="B24" s="90"/>
      <c r="C24" s="90"/>
      <c r="D24" s="90"/>
      <c r="E24" s="90">
        <v>0</v>
      </c>
      <c r="F24" s="103">
        <v>0</v>
      </c>
    </row>
    <row r="25" spans="1:7" ht="13.5" thickBot="1" x14ac:dyDescent="0.25">
      <c r="A25" s="89" t="s">
        <v>12</v>
      </c>
      <c r="B25" s="90">
        <v>0</v>
      </c>
      <c r="C25" s="90"/>
      <c r="D25" s="90"/>
      <c r="E25" s="90">
        <v>0</v>
      </c>
      <c r="F25" s="103">
        <v>0</v>
      </c>
    </row>
    <row r="26" spans="1:7" ht="13.5" thickBot="1" x14ac:dyDescent="0.25">
      <c r="A26" s="92" t="s">
        <v>13</v>
      </c>
      <c r="B26" s="90" t="s">
        <v>67</v>
      </c>
      <c r="C26" s="90" t="s">
        <v>67</v>
      </c>
      <c r="D26" s="90" t="s">
        <v>67</v>
      </c>
      <c r="E26" s="90">
        <v>0</v>
      </c>
      <c r="F26" s="103">
        <v>0</v>
      </c>
    </row>
    <row r="30" spans="1:7" ht="15.75" x14ac:dyDescent="0.25">
      <c r="A30" s="64" t="s">
        <v>14</v>
      </c>
      <c r="B30" s="65"/>
      <c r="C30" s="65"/>
      <c r="D30" s="65"/>
      <c r="E30" s="65"/>
      <c r="F30" s="65"/>
      <c r="G30" s="65"/>
    </row>
    <row r="31" spans="1:7" x14ac:dyDescent="0.2">
      <c r="A31" s="93"/>
    </row>
    <row r="32" spans="1:7" ht="22.5" x14ac:dyDescent="0.2">
      <c r="A32" s="932" t="s">
        <v>22</v>
      </c>
      <c r="B32" s="932"/>
      <c r="C32" s="932"/>
      <c r="D32" s="172" t="s">
        <v>15</v>
      </c>
      <c r="E32" s="175" t="s">
        <v>943</v>
      </c>
      <c r="F32" s="29" t="s">
        <v>944</v>
      </c>
    </row>
    <row r="33" spans="1:7" ht="22.5" x14ac:dyDescent="0.2">
      <c r="A33" s="954" t="s">
        <v>77</v>
      </c>
      <c r="B33" s="955"/>
      <c r="C33" s="956"/>
      <c r="D33" s="108" t="s">
        <v>78</v>
      </c>
      <c r="E33" s="104">
        <v>1</v>
      </c>
      <c r="F33" s="104">
        <v>0.45</v>
      </c>
    </row>
    <row r="34" spans="1:7" ht="33.75" x14ac:dyDescent="0.2">
      <c r="A34" s="957"/>
      <c r="B34" s="958"/>
      <c r="C34" s="959"/>
      <c r="D34" s="108" t="s">
        <v>572</v>
      </c>
      <c r="E34" s="104">
        <v>1</v>
      </c>
      <c r="F34" s="104">
        <v>0.5</v>
      </c>
    </row>
    <row r="35" spans="1:7" ht="33.75" x14ac:dyDescent="0.2">
      <c r="A35" s="960"/>
      <c r="B35" s="961"/>
      <c r="C35" s="962"/>
      <c r="D35" s="108" t="s">
        <v>79</v>
      </c>
      <c r="E35" s="104">
        <v>1</v>
      </c>
      <c r="F35" s="104">
        <v>0.62</v>
      </c>
    </row>
    <row r="36" spans="1:7" x14ac:dyDescent="0.2">
      <c r="E36" s="97"/>
      <c r="F36" s="97"/>
      <c r="G36" s="97"/>
    </row>
    <row r="37" spans="1:7" x14ac:dyDescent="0.2">
      <c r="A37" s="98" t="s">
        <v>16</v>
      </c>
    </row>
    <row r="38" spans="1:7" ht="95.25" customHeight="1" x14ac:dyDescent="0.2">
      <c r="A38" s="99" t="s">
        <v>17</v>
      </c>
      <c r="B38" s="936" t="s">
        <v>582</v>
      </c>
      <c r="C38" s="936"/>
      <c r="D38" s="936"/>
      <c r="E38" s="936"/>
      <c r="F38" s="936"/>
    </row>
    <row r="40" spans="1:7" ht="48.75" customHeight="1" x14ac:dyDescent="0.2">
      <c r="A40" s="99" t="s">
        <v>29</v>
      </c>
      <c r="B40" s="951" t="s">
        <v>1099</v>
      </c>
      <c r="C40" s="952"/>
      <c r="D40" s="952"/>
      <c r="E40" s="952"/>
      <c r="F40" s="953"/>
    </row>
  </sheetData>
  <sheetProtection selectLockedCells="1" selectUnlockedCells="1"/>
  <mergeCells count="15">
    <mergeCell ref="B40:F40"/>
    <mergeCell ref="A33:C35"/>
    <mergeCell ref="B38:F38"/>
    <mergeCell ref="C13:D13"/>
    <mergeCell ref="C14:D14"/>
    <mergeCell ref="C15:D15"/>
    <mergeCell ref="C17:G17"/>
    <mergeCell ref="C18:G18"/>
    <mergeCell ref="A32:C32"/>
    <mergeCell ref="C12:D12"/>
    <mergeCell ref="D4:G4"/>
    <mergeCell ref="D5:G5"/>
    <mergeCell ref="D6:G6"/>
    <mergeCell ref="C9:G9"/>
    <mergeCell ref="C10:G10"/>
  </mergeCells>
  <pageMargins left="0.7" right="0.7" top="0.75" bottom="0.75" header="0.3" footer="0.3"/>
  <pageSetup paperSize="9" scale="76" firstPageNumber="0" fitToHeight="0"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pageSetUpPr fitToPage="1"/>
  </sheetPr>
  <dimension ref="A1:H39"/>
  <sheetViews>
    <sheetView showGridLines="0" workbookViewId="0">
      <selection activeCell="A31" sqref="A31:C31"/>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v>
      </c>
      <c r="D4" s="50" t="s">
        <v>50</v>
      </c>
      <c r="E4" s="51"/>
      <c r="F4" s="52"/>
    </row>
    <row r="5" spans="1:8" ht="13.5" thickBot="1" x14ac:dyDescent="0.25">
      <c r="A5" s="15" t="s">
        <v>647</v>
      </c>
      <c r="B5" s="3"/>
      <c r="C5" s="42" t="s">
        <v>51</v>
      </c>
      <c r="D5" s="36" t="s">
        <v>500</v>
      </c>
      <c r="E5" s="37"/>
      <c r="F5" s="38"/>
    </row>
    <row r="6" spans="1:8" ht="13.5" thickBot="1" x14ac:dyDescent="0.25">
      <c r="A6" s="4"/>
      <c r="B6" s="3"/>
      <c r="C6" s="3"/>
      <c r="D6" s="3"/>
      <c r="E6" s="3"/>
      <c r="F6" s="3"/>
    </row>
    <row r="7" spans="1:8" ht="13.5" thickBot="1" x14ac:dyDescent="0.25">
      <c r="A7" s="15" t="s">
        <v>21</v>
      </c>
      <c r="B7" s="3"/>
      <c r="C7" s="9" t="s">
        <v>52</v>
      </c>
      <c r="D7" s="8"/>
      <c r="E7" s="8"/>
      <c r="F7" s="53"/>
    </row>
    <row r="8" spans="1:8" ht="13.5" thickBot="1" x14ac:dyDescent="0.25">
      <c r="A8" s="16" t="s">
        <v>42</v>
      </c>
      <c r="B8" s="3"/>
      <c r="C8" s="801" t="s">
        <v>48</v>
      </c>
      <c r="D8" s="802"/>
      <c r="E8" s="802"/>
      <c r="F8" s="806"/>
    </row>
    <row r="9" spans="1:8" ht="13.5" thickBot="1" x14ac:dyDescent="0.25">
      <c r="A9" s="16" t="s">
        <v>26</v>
      </c>
      <c r="B9" s="3"/>
      <c r="C9" s="801" t="s">
        <v>501</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5.6</v>
      </c>
      <c r="D12" s="800"/>
      <c r="E12" s="3"/>
      <c r="F12" s="3"/>
    </row>
    <row r="13" spans="1:8" ht="13.5" thickBot="1" x14ac:dyDescent="0.25">
      <c r="A13" s="15" t="s">
        <v>20</v>
      </c>
      <c r="B13" s="3"/>
      <c r="C13" s="799">
        <v>3.6</v>
      </c>
      <c r="D13" s="800"/>
      <c r="E13" s="3"/>
      <c r="F13" s="3"/>
    </row>
    <row r="14" spans="1:8" ht="13.5" thickBot="1" x14ac:dyDescent="0.25">
      <c r="A14" s="16" t="s">
        <v>1</v>
      </c>
      <c r="B14" s="3"/>
      <c r="C14" s="799">
        <v>1.129</v>
      </c>
      <c r="D14" s="800"/>
      <c r="E14" s="3"/>
      <c r="F14" s="3"/>
    </row>
    <row r="15" spans="1:8" ht="3" customHeight="1" thickBot="1" x14ac:dyDescent="0.25">
      <c r="A15" s="10"/>
      <c r="B15" s="3"/>
      <c r="C15" s="12"/>
      <c r="D15" s="12"/>
      <c r="E15" s="11"/>
      <c r="F15" s="11"/>
    </row>
    <row r="16" spans="1:8" ht="13.5" thickBot="1" x14ac:dyDescent="0.25">
      <c r="A16" s="15" t="s">
        <v>18</v>
      </c>
      <c r="B16" s="11"/>
      <c r="C16" s="801" t="s">
        <v>1116</v>
      </c>
      <c r="D16" s="802"/>
      <c r="E16" s="802"/>
      <c r="F16" s="802"/>
    </row>
    <row r="17" spans="1:8" ht="13.5" thickBot="1" x14ac:dyDescent="0.25">
      <c r="A17" s="16" t="s">
        <v>19</v>
      </c>
      <c r="B17" s="3"/>
      <c r="C17" s="801" t="s">
        <v>923</v>
      </c>
      <c r="D17" s="802"/>
      <c r="E17" s="802"/>
      <c r="F17" s="80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ht="19.5" customHeight="1" x14ac:dyDescent="0.2">
      <c r="A21" s="28" t="s">
        <v>23</v>
      </c>
      <c r="B21" s="21" t="s">
        <v>6</v>
      </c>
      <c r="C21" s="21" t="s">
        <v>7</v>
      </c>
      <c r="D21" s="21" t="s">
        <v>8</v>
      </c>
      <c r="E21" s="21" t="s">
        <v>9</v>
      </c>
      <c r="F21" s="21" t="s">
        <v>10</v>
      </c>
    </row>
    <row r="22" spans="1:8" x14ac:dyDescent="0.2">
      <c r="A22" s="30"/>
      <c r="B22" s="62">
        <v>630</v>
      </c>
      <c r="C22" s="22"/>
      <c r="D22" s="22" t="s">
        <v>55</v>
      </c>
      <c r="E22" s="55">
        <v>2000</v>
      </c>
      <c r="F22" s="55">
        <v>233.97</v>
      </c>
    </row>
    <row r="23" spans="1:8" ht="13.5" thickBot="1" x14ac:dyDescent="0.25">
      <c r="A23" s="22"/>
      <c r="B23" s="62">
        <v>640</v>
      </c>
      <c r="C23" s="32"/>
      <c r="D23" s="22" t="s">
        <v>56</v>
      </c>
      <c r="E23" s="55">
        <v>1600</v>
      </c>
      <c r="F23" s="55">
        <v>300</v>
      </c>
    </row>
    <row r="24" spans="1:8" ht="13.5" thickBot="1" x14ac:dyDescent="0.25">
      <c r="A24" s="23" t="s">
        <v>11</v>
      </c>
      <c r="B24" s="24"/>
      <c r="C24" s="24"/>
      <c r="D24" s="24"/>
      <c r="E24" s="61">
        <f>SUM(E22:E23)</f>
        <v>3600</v>
      </c>
      <c r="F24" s="61">
        <f>SUM(F22:F23)</f>
        <v>533.97</v>
      </c>
    </row>
    <row r="25" spans="1:8" ht="13.5" thickBot="1" x14ac:dyDescent="0.25">
      <c r="A25" s="33" t="s">
        <v>12</v>
      </c>
      <c r="B25" s="31"/>
      <c r="C25" s="31"/>
      <c r="D25" s="31"/>
      <c r="E25" s="56"/>
      <c r="F25" s="57"/>
    </row>
    <row r="26" spans="1:8" ht="13.5" thickBot="1" x14ac:dyDescent="0.25">
      <c r="A26" s="26" t="s">
        <v>13</v>
      </c>
      <c r="B26" s="24"/>
      <c r="C26" s="24"/>
      <c r="D26" s="24"/>
      <c r="E26" s="58">
        <f>E25+E24</f>
        <v>3600</v>
      </c>
      <c r="F26" s="58">
        <f>F25+F24</f>
        <v>533.97</v>
      </c>
    </row>
    <row r="29" spans="1:8" ht="15.75" x14ac:dyDescent="0.25">
      <c r="A29" s="13" t="s">
        <v>14</v>
      </c>
      <c r="B29" s="14"/>
      <c r="C29" s="14"/>
      <c r="D29" s="14"/>
      <c r="E29" s="14"/>
      <c r="F29" s="14"/>
      <c r="G29" s="47"/>
      <c r="H29" s="47"/>
    </row>
    <row r="30" spans="1:8" x14ac:dyDescent="0.2">
      <c r="A30" s="1"/>
    </row>
    <row r="31" spans="1:8" ht="22.5" x14ac:dyDescent="0.2">
      <c r="A31" s="803" t="s">
        <v>22</v>
      </c>
      <c r="B31" s="804"/>
      <c r="C31" s="805"/>
      <c r="D31" s="174" t="s">
        <v>15</v>
      </c>
      <c r="E31" s="175" t="s">
        <v>943</v>
      </c>
      <c r="F31" s="29" t="s">
        <v>944</v>
      </c>
    </row>
    <row r="32" spans="1:8" ht="22.5" x14ac:dyDescent="0.2">
      <c r="A32" s="792" t="s">
        <v>58</v>
      </c>
      <c r="B32" s="793"/>
      <c r="C32" s="794"/>
      <c r="D32" s="45" t="s">
        <v>59</v>
      </c>
      <c r="E32" s="44">
        <v>3</v>
      </c>
      <c r="F32" s="44">
        <v>0</v>
      </c>
    </row>
    <row r="33" spans="1:8" ht="22.5" x14ac:dyDescent="0.2">
      <c r="A33" s="795"/>
      <c r="B33" s="796"/>
      <c r="C33" s="797"/>
      <c r="D33" s="45" t="s">
        <v>60</v>
      </c>
      <c r="E33" s="46">
        <v>3</v>
      </c>
      <c r="F33" s="44">
        <v>0</v>
      </c>
    </row>
    <row r="34" spans="1:8" ht="22.5" x14ac:dyDescent="0.2">
      <c r="A34" s="798" t="s">
        <v>502</v>
      </c>
      <c r="B34" s="798"/>
      <c r="C34" s="798"/>
      <c r="D34" s="45" t="s">
        <v>61</v>
      </c>
      <c r="E34" s="44" t="s">
        <v>62</v>
      </c>
      <c r="F34" s="44" t="s">
        <v>62</v>
      </c>
    </row>
    <row r="35" spans="1:8" ht="45" x14ac:dyDescent="0.2">
      <c r="A35" s="798"/>
      <c r="B35" s="798"/>
      <c r="C35" s="798"/>
      <c r="D35" s="45" t="s">
        <v>63</v>
      </c>
      <c r="E35" s="44">
        <v>6</v>
      </c>
      <c r="F35" s="44">
        <v>6</v>
      </c>
    </row>
    <row r="36" spans="1:8" ht="27.75" customHeight="1" x14ac:dyDescent="0.2">
      <c r="A36" s="6" t="s">
        <v>16</v>
      </c>
      <c r="E36" s="20"/>
      <c r="F36" s="20"/>
    </row>
    <row r="37" spans="1:8" ht="81" customHeight="1" x14ac:dyDescent="0.2">
      <c r="A37" s="34" t="s">
        <v>17</v>
      </c>
      <c r="B37" s="789" t="s">
        <v>1135</v>
      </c>
      <c r="C37" s="790"/>
      <c r="D37" s="790"/>
      <c r="E37" s="790"/>
      <c r="F37" s="791"/>
      <c r="G37" s="19"/>
      <c r="H37" s="19"/>
    </row>
    <row r="38" spans="1:8" ht="21.75" customHeight="1" x14ac:dyDescent="0.2"/>
    <row r="39" spans="1:8" ht="28.5" customHeight="1" x14ac:dyDescent="0.2">
      <c r="A39" s="34" t="s">
        <v>29</v>
      </c>
      <c r="B39" s="789"/>
      <c r="C39" s="790"/>
      <c r="D39" s="790"/>
      <c r="E39" s="790"/>
      <c r="F39" s="791"/>
    </row>
  </sheetData>
  <mergeCells count="13">
    <mergeCell ref="C8:F8"/>
    <mergeCell ref="C9:F9"/>
    <mergeCell ref="C11:D11"/>
    <mergeCell ref="C12:D12"/>
    <mergeCell ref="B37:F37"/>
    <mergeCell ref="B39:F39"/>
    <mergeCell ref="A32:C33"/>
    <mergeCell ref="A34:C35"/>
    <mergeCell ref="C13:D13"/>
    <mergeCell ref="C14:D14"/>
    <mergeCell ref="C16:F16"/>
    <mergeCell ref="C17:F17"/>
    <mergeCell ref="A31:C31"/>
  </mergeCells>
  <pageMargins left="0.7" right="0.7" top="0.75" bottom="0.75" header="0.3" footer="0.3"/>
  <pageSetup paperSize="9" scale="94"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pageSetUpPr fitToPage="1"/>
  </sheetPr>
  <dimension ref="A1:I41"/>
  <sheetViews>
    <sheetView showGridLines="0" zoomScale="130" zoomScaleNormal="130" workbookViewId="0">
      <selection activeCell="F23" sqref="F23"/>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30.7109375" style="7" customWidth="1"/>
    <col min="8" max="8" width="19.5703125" style="7" bestFit="1" customWidth="1"/>
    <col min="9" max="9" width="17.7109375" style="7" bestFit="1" customWidth="1"/>
  </cols>
  <sheetData>
    <row r="1" spans="1:9" ht="15.75" x14ac:dyDescent="0.25">
      <c r="A1" s="13" t="s">
        <v>4</v>
      </c>
      <c r="B1" s="13"/>
      <c r="C1" s="14"/>
      <c r="D1" s="14"/>
      <c r="E1" s="14"/>
      <c r="F1" s="14"/>
      <c r="G1" s="47"/>
      <c r="H1" s="47"/>
      <c r="I1" s="47"/>
    </row>
    <row r="2" spans="1:9" ht="7.5" customHeight="1" thickBot="1" x14ac:dyDescent="0.3">
      <c r="A2" s="5"/>
      <c r="B2" s="2"/>
    </row>
    <row r="3" spans="1:9" ht="13.5" thickBot="1" x14ac:dyDescent="0.25">
      <c r="A3" s="3"/>
      <c r="B3" s="3"/>
      <c r="C3" s="17" t="s">
        <v>24</v>
      </c>
      <c r="D3" s="39" t="s">
        <v>3</v>
      </c>
      <c r="E3" s="40"/>
      <c r="F3" s="41"/>
    </row>
    <row r="4" spans="1:9" ht="13.5" thickBot="1" x14ac:dyDescent="0.25">
      <c r="A4" s="15" t="s">
        <v>0</v>
      </c>
      <c r="B4" s="3"/>
      <c r="C4" s="35">
        <v>3</v>
      </c>
      <c r="D4" s="925" t="s">
        <v>32</v>
      </c>
      <c r="E4" s="926"/>
      <c r="F4" s="963"/>
    </row>
    <row r="5" spans="1:9" ht="13.5" thickBot="1" x14ac:dyDescent="0.25">
      <c r="A5" s="73" t="s">
        <v>647</v>
      </c>
      <c r="B5" s="3"/>
      <c r="C5" s="42" t="s">
        <v>575</v>
      </c>
      <c r="D5" s="964" t="s">
        <v>41</v>
      </c>
      <c r="E5" s="965"/>
      <c r="F5" s="966"/>
    </row>
    <row r="6" spans="1:9" ht="13.5" thickBot="1" x14ac:dyDescent="0.25">
      <c r="A6" s="4"/>
      <c r="B6" s="3"/>
      <c r="C6" s="3"/>
      <c r="D6" s="3"/>
      <c r="E6" s="3"/>
      <c r="F6" s="3"/>
    </row>
    <row r="7" spans="1:9" ht="13.5" thickBot="1" x14ac:dyDescent="0.25">
      <c r="A7" s="15" t="s">
        <v>21</v>
      </c>
      <c r="B7" s="3"/>
      <c r="C7" s="9" t="s">
        <v>47</v>
      </c>
      <c r="D7" s="8"/>
      <c r="E7" s="8"/>
      <c r="F7" s="53"/>
    </row>
    <row r="8" spans="1:9" ht="13.5" thickBot="1" x14ac:dyDescent="0.25">
      <c r="A8" s="16" t="s">
        <v>42</v>
      </c>
      <c r="B8" s="3"/>
      <c r="C8" s="801" t="s">
        <v>48</v>
      </c>
      <c r="D8" s="802"/>
      <c r="E8" s="802"/>
      <c r="F8" s="806"/>
    </row>
    <row r="9" spans="1:9" ht="13.5" thickBot="1" x14ac:dyDescent="0.25">
      <c r="A9" s="16" t="s">
        <v>26</v>
      </c>
      <c r="B9" s="3"/>
      <c r="C9" s="801" t="s">
        <v>49</v>
      </c>
      <c r="D9" s="802"/>
      <c r="E9" s="802"/>
      <c r="F9" s="806"/>
    </row>
    <row r="10" spans="1:9" ht="8.25" customHeight="1" thickBot="1" x14ac:dyDescent="0.25">
      <c r="A10" s="4"/>
      <c r="B10" s="3"/>
      <c r="C10" s="3"/>
      <c r="D10" s="3"/>
      <c r="E10" s="3"/>
      <c r="F10" s="3"/>
    </row>
    <row r="11" spans="1:9" ht="13.5" thickBot="1" x14ac:dyDescent="0.25">
      <c r="A11" s="4"/>
      <c r="B11" s="3"/>
      <c r="C11" s="807" t="s">
        <v>28</v>
      </c>
      <c r="D11" s="808"/>
      <c r="E11" s="3"/>
      <c r="F11" s="3"/>
    </row>
    <row r="12" spans="1:9" ht="13.5" thickBot="1" x14ac:dyDescent="0.25">
      <c r="A12" s="18" t="s">
        <v>2</v>
      </c>
      <c r="B12" s="3"/>
      <c r="C12" s="799">
        <v>27.1</v>
      </c>
      <c r="D12" s="800"/>
      <c r="E12" s="3"/>
      <c r="F12" s="3"/>
    </row>
    <row r="13" spans="1:9" ht="13.5" thickBot="1" x14ac:dyDescent="0.25">
      <c r="A13" s="15" t="s">
        <v>20</v>
      </c>
      <c r="B13" s="3"/>
      <c r="C13" s="799">
        <v>27.1</v>
      </c>
      <c r="D13" s="800"/>
      <c r="E13" s="3"/>
      <c r="F13" s="3"/>
    </row>
    <row r="14" spans="1:9" ht="13.5" thickBot="1" x14ac:dyDescent="0.25">
      <c r="A14" s="16" t="s">
        <v>1</v>
      </c>
      <c r="B14" s="3"/>
      <c r="C14" s="799">
        <v>20.478999999999999</v>
      </c>
      <c r="D14" s="800"/>
      <c r="E14" s="3"/>
      <c r="F14" s="3"/>
    </row>
    <row r="15" spans="1:9" ht="3" customHeight="1" thickBot="1" x14ac:dyDescent="0.25">
      <c r="A15" s="10"/>
      <c r="B15" s="3"/>
      <c r="C15" s="12"/>
      <c r="D15" s="12"/>
      <c r="E15" s="11"/>
      <c r="F15" s="11"/>
    </row>
    <row r="16" spans="1:9" ht="13.5" thickBot="1" x14ac:dyDescent="0.25">
      <c r="A16" s="15" t="s">
        <v>18</v>
      </c>
      <c r="B16" s="11"/>
      <c r="C16" s="801" t="s">
        <v>1066</v>
      </c>
      <c r="D16" s="802"/>
      <c r="E16" s="802"/>
      <c r="F16" s="806"/>
    </row>
    <row r="17" spans="1:9" ht="13.5" thickBot="1" x14ac:dyDescent="0.25">
      <c r="A17" s="16" t="s">
        <v>19</v>
      </c>
      <c r="B17" s="3"/>
      <c r="C17" s="801" t="s">
        <v>923</v>
      </c>
      <c r="D17" s="802"/>
      <c r="E17" s="802"/>
      <c r="F17" s="806"/>
    </row>
    <row r="18" spans="1:9" ht="7.5" customHeight="1" x14ac:dyDescent="0.2">
      <c r="B18" s="3"/>
    </row>
    <row r="19" spans="1:9" ht="15.75" x14ac:dyDescent="0.25">
      <c r="A19" s="13" t="s">
        <v>5</v>
      </c>
      <c r="B19" s="13"/>
      <c r="C19" s="14"/>
      <c r="D19" s="14"/>
      <c r="E19" s="14"/>
      <c r="F19" s="14"/>
      <c r="G19" s="47"/>
      <c r="H19" s="47"/>
      <c r="I19" s="47"/>
    </row>
    <row r="20" spans="1:9" ht="6.75" customHeight="1" x14ac:dyDescent="0.25">
      <c r="A20" s="5"/>
      <c r="C20" s="7"/>
      <c r="D20" s="7"/>
      <c r="E20" s="7"/>
      <c r="F20" s="7"/>
    </row>
    <row r="21" spans="1:9" x14ac:dyDescent="0.2">
      <c r="A21" s="28" t="s">
        <v>23</v>
      </c>
      <c r="B21" s="21" t="s">
        <v>6</v>
      </c>
      <c r="C21" s="21" t="s">
        <v>7</v>
      </c>
      <c r="D21" s="21" t="s">
        <v>8</v>
      </c>
      <c r="E21" s="21" t="s">
        <v>9</v>
      </c>
      <c r="F21" s="21" t="s">
        <v>10</v>
      </c>
    </row>
    <row r="22" spans="1:9" x14ac:dyDescent="0.2">
      <c r="A22" s="136"/>
      <c r="B22" s="573" t="s">
        <v>770</v>
      </c>
      <c r="C22" s="21"/>
      <c r="D22" s="22" t="s">
        <v>55</v>
      </c>
      <c r="E22" s="55">
        <v>16500</v>
      </c>
      <c r="F22" s="55">
        <v>7624.62</v>
      </c>
    </row>
    <row r="23" spans="1:9" ht="13.5" thickBot="1" x14ac:dyDescent="0.25">
      <c r="A23" s="22"/>
      <c r="B23" s="573" t="s">
        <v>576</v>
      </c>
      <c r="C23" s="22"/>
      <c r="D23" s="22" t="s">
        <v>66</v>
      </c>
      <c r="E23" s="55">
        <v>10600</v>
      </c>
      <c r="F23" s="55">
        <v>10568</v>
      </c>
    </row>
    <row r="24" spans="1:9" ht="13.5" thickBot="1" x14ac:dyDescent="0.25">
      <c r="A24" s="23" t="s">
        <v>11</v>
      </c>
      <c r="B24" s="24"/>
      <c r="C24" s="24"/>
      <c r="D24" s="24"/>
      <c r="E24" s="61">
        <f>SUM(E22:E23)</f>
        <v>27100</v>
      </c>
      <c r="F24" s="61">
        <f>F22+F23</f>
        <v>18192.62</v>
      </c>
    </row>
    <row r="25" spans="1:9" ht="13.5" thickBot="1" x14ac:dyDescent="0.25">
      <c r="A25" s="33" t="s">
        <v>12</v>
      </c>
      <c r="B25" s="31">
        <v>711</v>
      </c>
      <c r="C25" s="31"/>
      <c r="D25" s="31" t="s">
        <v>873</v>
      </c>
      <c r="E25" s="56">
        <v>0</v>
      </c>
      <c r="F25" s="57">
        <v>2287</v>
      </c>
    </row>
    <row r="26" spans="1:9" ht="13.5" thickBot="1" x14ac:dyDescent="0.25">
      <c r="A26" s="26" t="s">
        <v>13</v>
      </c>
      <c r="B26" s="24"/>
      <c r="C26" s="24"/>
      <c r="D26" s="24"/>
      <c r="E26" s="59">
        <f>E24+E25</f>
        <v>27100</v>
      </c>
      <c r="F26" s="59">
        <f>F24+F25</f>
        <v>20479.62</v>
      </c>
    </row>
    <row r="29" spans="1:9" ht="15.75" x14ac:dyDescent="0.25">
      <c r="A29" s="13" t="s">
        <v>14</v>
      </c>
      <c r="B29" s="14"/>
      <c r="C29" s="14"/>
      <c r="D29" s="14"/>
      <c r="E29" s="14"/>
      <c r="F29" s="14"/>
      <c r="G29" s="47"/>
      <c r="H29" s="47"/>
      <c r="I29" s="47"/>
    </row>
    <row r="30" spans="1:9" x14ac:dyDescent="0.2">
      <c r="A30" s="1"/>
    </row>
    <row r="31" spans="1:9" ht="22.5" x14ac:dyDescent="0.2">
      <c r="A31" s="967" t="s">
        <v>22</v>
      </c>
      <c r="B31" s="968"/>
      <c r="C31" s="969"/>
      <c r="D31" s="27" t="s">
        <v>15</v>
      </c>
      <c r="E31" s="175" t="s">
        <v>943</v>
      </c>
      <c r="F31" s="29" t="s">
        <v>944</v>
      </c>
    </row>
    <row r="32" spans="1:9" x14ac:dyDescent="0.2">
      <c r="A32" s="879" t="s">
        <v>36</v>
      </c>
      <c r="B32" s="880"/>
      <c r="C32" s="881"/>
      <c r="D32" s="45" t="s">
        <v>574</v>
      </c>
      <c r="E32" s="44">
        <v>79</v>
      </c>
      <c r="F32" s="44">
        <v>85</v>
      </c>
    </row>
    <row r="33" spans="1:9" ht="22.5" x14ac:dyDescent="0.2">
      <c r="A33" s="882"/>
      <c r="B33" s="883"/>
      <c r="C33" s="884"/>
      <c r="D33" s="45" t="s">
        <v>573</v>
      </c>
      <c r="E33" s="46">
        <v>3</v>
      </c>
      <c r="F33" s="44">
        <v>3</v>
      </c>
    </row>
    <row r="34" spans="1:9" ht="33.75" x14ac:dyDescent="0.2">
      <c r="A34" s="885" t="s">
        <v>577</v>
      </c>
      <c r="B34" s="886"/>
      <c r="C34" s="887"/>
      <c r="D34" s="45" t="s">
        <v>578</v>
      </c>
      <c r="E34" s="44">
        <v>0</v>
      </c>
      <c r="F34" s="44">
        <v>0</v>
      </c>
    </row>
    <row r="35" spans="1:9" ht="34.5" customHeight="1" x14ac:dyDescent="0.2">
      <c r="A35" s="879" t="s">
        <v>37</v>
      </c>
      <c r="B35" s="880"/>
      <c r="C35" s="881"/>
      <c r="D35" s="45" t="s">
        <v>38</v>
      </c>
      <c r="E35" s="44">
        <v>21</v>
      </c>
      <c r="F35" s="44">
        <v>36</v>
      </c>
    </row>
    <row r="36" spans="1:9" ht="34.5" customHeight="1" x14ac:dyDescent="0.2">
      <c r="A36" s="889"/>
      <c r="B36" s="890"/>
      <c r="C36" s="891"/>
      <c r="D36" s="45" t="s">
        <v>39</v>
      </c>
      <c r="E36" s="44">
        <v>26</v>
      </c>
      <c r="F36" s="44">
        <v>26</v>
      </c>
    </row>
    <row r="37" spans="1:9" ht="34.5" customHeight="1" x14ac:dyDescent="0.2">
      <c r="A37" s="882"/>
      <c r="B37" s="883"/>
      <c r="C37" s="884"/>
      <c r="D37" s="45" t="s">
        <v>40</v>
      </c>
      <c r="E37" s="44">
        <v>23</v>
      </c>
      <c r="F37" s="44">
        <v>23</v>
      </c>
    </row>
    <row r="38" spans="1:9" ht="27.75" customHeight="1" x14ac:dyDescent="0.2">
      <c r="A38" s="6" t="s">
        <v>16</v>
      </c>
      <c r="E38" s="20"/>
      <c r="F38" s="20"/>
    </row>
    <row r="39" spans="1:9" ht="84" x14ac:dyDescent="0.2">
      <c r="A39" s="34" t="s">
        <v>17</v>
      </c>
      <c r="B39" s="927" t="s">
        <v>583</v>
      </c>
      <c r="C39" s="928"/>
      <c r="D39" s="928"/>
      <c r="E39" s="928"/>
      <c r="F39" s="929"/>
      <c r="G39" s="19"/>
      <c r="H39" s="19"/>
      <c r="I39" s="19"/>
    </row>
    <row r="40" spans="1:9" ht="21.75" customHeight="1" x14ac:dyDescent="0.2"/>
    <row r="41" spans="1:9" ht="28.5" customHeight="1" x14ac:dyDescent="0.2">
      <c r="A41" s="34" t="s">
        <v>29</v>
      </c>
      <c r="B41" s="913"/>
      <c r="C41" s="914"/>
      <c r="D41" s="914"/>
      <c r="E41" s="914"/>
      <c r="F41" s="915"/>
    </row>
  </sheetData>
  <mergeCells count="16">
    <mergeCell ref="B39:F39"/>
    <mergeCell ref="B41:F41"/>
    <mergeCell ref="A34:C34"/>
    <mergeCell ref="A32:C33"/>
    <mergeCell ref="A35:C37"/>
    <mergeCell ref="C13:D13"/>
    <mergeCell ref="C14:D14"/>
    <mergeCell ref="C16:F16"/>
    <mergeCell ref="C17:F17"/>
    <mergeCell ref="A31:C31"/>
    <mergeCell ref="C12:D12"/>
    <mergeCell ref="D4:F4"/>
    <mergeCell ref="D5:F5"/>
    <mergeCell ref="C8:F8"/>
    <mergeCell ref="C9:F9"/>
    <mergeCell ref="C11:D11"/>
  </mergeCells>
  <pageMargins left="0.7" right="0.7" top="0.75" bottom="0.75" header="0.3" footer="0.3"/>
  <pageSetup paperSize="9" scale="94"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pageSetUpPr fitToPage="1"/>
  </sheetPr>
  <dimension ref="A2:G45"/>
  <sheetViews>
    <sheetView zoomScale="120" zoomScaleNormal="120" workbookViewId="0">
      <selection activeCell="F27" sqref="F27"/>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114" t="s">
        <v>3</v>
      </c>
      <c r="E4" s="115"/>
      <c r="F4" s="115"/>
      <c r="G4" s="116"/>
    </row>
    <row r="5" spans="1:7" ht="13.5" thickBot="1" x14ac:dyDescent="0.25">
      <c r="A5" s="71" t="s">
        <v>0</v>
      </c>
      <c r="B5" s="69"/>
      <c r="C5" s="72">
        <v>3</v>
      </c>
      <c r="D5" s="110" t="s">
        <v>32</v>
      </c>
      <c r="E5" s="111"/>
      <c r="F5" s="111"/>
      <c r="G5" s="112"/>
    </row>
    <row r="6" spans="1:7" ht="13.5" thickBot="1" x14ac:dyDescent="0.25">
      <c r="A6" s="73" t="s">
        <v>647</v>
      </c>
      <c r="B6" s="69"/>
      <c r="C6" s="74" t="s">
        <v>579</v>
      </c>
      <c r="D6" s="897" t="s">
        <v>648</v>
      </c>
      <c r="E6" s="897"/>
      <c r="F6" s="897"/>
      <c r="G6" s="89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899" t="s">
        <v>48</v>
      </c>
      <c r="D9" s="899"/>
      <c r="E9" s="899"/>
      <c r="F9" s="899"/>
      <c r="G9" s="899"/>
    </row>
    <row r="10" spans="1:7" ht="13.5" thickBot="1" x14ac:dyDescent="0.25">
      <c r="A10" s="73" t="s">
        <v>26</v>
      </c>
      <c r="B10" s="69"/>
      <c r="C10" s="970" t="s">
        <v>65</v>
      </c>
      <c r="D10" s="970"/>
      <c r="E10" s="970"/>
      <c r="F10" s="970"/>
      <c r="G10" s="970"/>
    </row>
    <row r="11" spans="1:7" ht="13.5" thickBot="1" x14ac:dyDescent="0.25">
      <c r="A11" s="78"/>
      <c r="B11" s="69"/>
      <c r="C11" s="69"/>
      <c r="D11" s="69"/>
      <c r="E11" s="69"/>
      <c r="F11" s="69"/>
    </row>
    <row r="12" spans="1:7" ht="13.5" thickBot="1" x14ac:dyDescent="0.25">
      <c r="A12" s="78"/>
      <c r="B12" s="69"/>
      <c r="C12" s="893" t="s">
        <v>28</v>
      </c>
      <c r="D12" s="893"/>
      <c r="E12" s="69"/>
      <c r="F12" s="69"/>
    </row>
    <row r="13" spans="1:7" ht="13.5" thickBot="1" x14ac:dyDescent="0.25">
      <c r="A13" s="81" t="s">
        <v>2</v>
      </c>
      <c r="B13" s="69"/>
      <c r="C13" s="901">
        <v>25.39</v>
      </c>
      <c r="D13" s="901"/>
      <c r="E13" s="69"/>
      <c r="F13" s="69"/>
    </row>
    <row r="14" spans="1:7" ht="13.5" thickBot="1" x14ac:dyDescent="0.25">
      <c r="A14" s="71" t="s">
        <v>20</v>
      </c>
      <c r="B14" s="69"/>
      <c r="C14" s="901">
        <v>23.39</v>
      </c>
      <c r="D14" s="901"/>
      <c r="E14" s="69"/>
      <c r="F14" s="69"/>
    </row>
    <row r="15" spans="1:7" ht="13.5" thickBot="1" x14ac:dyDescent="0.25">
      <c r="A15" s="73" t="s">
        <v>1</v>
      </c>
      <c r="B15" s="69"/>
      <c r="C15" s="901">
        <v>11.246</v>
      </c>
      <c r="D15" s="901"/>
      <c r="E15" s="69"/>
      <c r="F15" s="69"/>
    </row>
    <row r="16" spans="1:7" ht="13.5" thickBot="1" x14ac:dyDescent="0.25">
      <c r="A16" s="82"/>
      <c r="B16" s="69"/>
      <c r="C16" s="83"/>
      <c r="D16" s="83"/>
      <c r="E16" s="84"/>
      <c r="F16" s="84"/>
      <c r="G16" s="85"/>
    </row>
    <row r="17" spans="1:7" ht="13.5" thickBot="1" x14ac:dyDescent="0.25">
      <c r="A17" s="71" t="s">
        <v>18</v>
      </c>
      <c r="B17" s="84"/>
      <c r="C17" s="899" t="s">
        <v>1092</v>
      </c>
      <c r="D17" s="899"/>
      <c r="E17" s="899"/>
      <c r="F17" s="899"/>
      <c r="G17" s="899"/>
    </row>
    <row r="18" spans="1:7" ht="13.5" thickBot="1" x14ac:dyDescent="0.25">
      <c r="A18" s="73" t="s">
        <v>19</v>
      </c>
      <c r="B18" s="69"/>
      <c r="C18" s="899" t="s">
        <v>923</v>
      </c>
      <c r="D18" s="899"/>
      <c r="E18" s="899"/>
      <c r="F18" s="899"/>
      <c r="G18" s="899"/>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17"/>
      <c r="B23" s="88">
        <v>610</v>
      </c>
      <c r="C23" s="88"/>
      <c r="D23" s="145" t="s">
        <v>54</v>
      </c>
      <c r="E23" s="130">
        <v>9300</v>
      </c>
      <c r="F23" s="130">
        <v>4235.1000000000004</v>
      </c>
    </row>
    <row r="24" spans="1:7" x14ac:dyDescent="0.2">
      <c r="A24" s="117"/>
      <c r="B24" s="88">
        <v>620</v>
      </c>
      <c r="C24" s="88"/>
      <c r="D24" s="145" t="s">
        <v>57</v>
      </c>
      <c r="E24" s="130">
        <v>3250</v>
      </c>
      <c r="F24" s="130">
        <v>1479.99</v>
      </c>
    </row>
    <row r="25" spans="1:7" x14ac:dyDescent="0.2">
      <c r="A25" s="117"/>
      <c r="B25" s="88">
        <v>630</v>
      </c>
      <c r="C25" s="88"/>
      <c r="D25" s="145" t="s">
        <v>55</v>
      </c>
      <c r="E25" s="130">
        <v>6000</v>
      </c>
      <c r="F25" s="130">
        <v>3877.13</v>
      </c>
    </row>
    <row r="26" spans="1:7" x14ac:dyDescent="0.2">
      <c r="A26" s="117"/>
      <c r="B26" s="88">
        <v>640</v>
      </c>
      <c r="C26" s="118"/>
      <c r="D26" s="145" t="s">
        <v>66</v>
      </c>
      <c r="E26" s="130">
        <v>100</v>
      </c>
      <c r="F26" s="130">
        <v>118.8</v>
      </c>
    </row>
    <row r="27" spans="1:7" ht="13.5" thickBot="1" x14ac:dyDescent="0.25">
      <c r="A27" s="88"/>
      <c r="B27" s="88">
        <v>650</v>
      </c>
      <c r="C27" s="118"/>
      <c r="D27" s="145" t="s">
        <v>580</v>
      </c>
      <c r="E27" s="130">
        <v>10</v>
      </c>
      <c r="F27" s="130">
        <v>11.33</v>
      </c>
    </row>
    <row r="28" spans="1:7" ht="13.5" thickBot="1" x14ac:dyDescent="0.25">
      <c r="A28" s="89" t="s">
        <v>11</v>
      </c>
      <c r="B28" s="90"/>
      <c r="C28" s="90"/>
      <c r="D28" s="90"/>
      <c r="E28" s="131">
        <f>SUM(E23:E27)</f>
        <v>18660</v>
      </c>
      <c r="F28" s="131">
        <f>SUM(F23:F27)</f>
        <v>9722.35</v>
      </c>
    </row>
    <row r="29" spans="1:7" x14ac:dyDescent="0.2">
      <c r="A29" s="574"/>
      <c r="B29" s="345"/>
      <c r="C29" s="345"/>
      <c r="D29" s="345"/>
      <c r="E29" s="575"/>
      <c r="F29" s="576"/>
    </row>
    <row r="30" spans="1:7" ht="13.5" thickBot="1" x14ac:dyDescent="0.25">
      <c r="A30" s="119"/>
      <c r="B30" s="120">
        <v>821</v>
      </c>
      <c r="C30" s="120"/>
      <c r="D30" s="120" t="s">
        <v>584</v>
      </c>
      <c r="E30" s="577">
        <v>1530</v>
      </c>
      <c r="F30" s="578">
        <v>1524.4</v>
      </c>
    </row>
    <row r="31" spans="1:7" ht="13.5" thickBot="1" x14ac:dyDescent="0.25">
      <c r="A31" s="119" t="s">
        <v>224</v>
      </c>
      <c r="B31" s="120"/>
      <c r="C31" s="120"/>
      <c r="D31" s="120"/>
      <c r="E31" s="135">
        <f>E30+E29</f>
        <v>1530</v>
      </c>
      <c r="F31" s="135">
        <f>F30+F29</f>
        <v>1524.4</v>
      </c>
    </row>
    <row r="32" spans="1:7" ht="13.5" thickBot="1" x14ac:dyDescent="0.25">
      <c r="A32" s="92" t="s">
        <v>13</v>
      </c>
      <c r="B32" s="90" t="s">
        <v>67</v>
      </c>
      <c r="C32" s="90" t="s">
        <v>67</v>
      </c>
      <c r="D32" s="90" t="s">
        <v>67</v>
      </c>
      <c r="E32" s="134">
        <f>E31+E28</f>
        <v>20190</v>
      </c>
      <c r="F32" s="134">
        <f>F31+F28</f>
        <v>11246.75</v>
      </c>
    </row>
    <row r="33" spans="1:7" x14ac:dyDescent="0.2">
      <c r="F33" s="121"/>
    </row>
    <row r="36" spans="1:7" ht="15.75" x14ac:dyDescent="0.25">
      <c r="A36" s="64" t="s">
        <v>14</v>
      </c>
      <c r="B36" s="65"/>
      <c r="C36" s="65"/>
      <c r="D36" s="65"/>
      <c r="E36" s="65"/>
      <c r="F36" s="65"/>
      <c r="G36" s="65"/>
    </row>
    <row r="37" spans="1:7" x14ac:dyDescent="0.2">
      <c r="A37" s="93"/>
    </row>
    <row r="38" spans="1:7" ht="22.5" x14ac:dyDescent="0.2">
      <c r="A38" s="932" t="s">
        <v>22</v>
      </c>
      <c r="B38" s="932"/>
      <c r="C38" s="932"/>
      <c r="D38" s="172" t="s">
        <v>15</v>
      </c>
      <c r="E38" s="175" t="s">
        <v>943</v>
      </c>
      <c r="F38" s="29" t="s">
        <v>944</v>
      </c>
    </row>
    <row r="39" spans="1:7" ht="22.5" customHeight="1" x14ac:dyDescent="0.2">
      <c r="A39" s="954" t="s">
        <v>84</v>
      </c>
      <c r="B39" s="955"/>
      <c r="C39" s="956"/>
      <c r="D39" s="108" t="s">
        <v>85</v>
      </c>
      <c r="E39" s="96" t="s">
        <v>33</v>
      </c>
      <c r="F39" s="96" t="s">
        <v>33</v>
      </c>
    </row>
    <row r="40" spans="1:7" ht="22.5" customHeight="1" x14ac:dyDescent="0.2">
      <c r="A40" s="957"/>
      <c r="B40" s="958"/>
      <c r="C40" s="959"/>
      <c r="D40" s="108" t="s">
        <v>86</v>
      </c>
      <c r="E40" s="96" t="s">
        <v>33</v>
      </c>
      <c r="F40" s="96" t="s">
        <v>33</v>
      </c>
    </row>
    <row r="41" spans="1:7" ht="35.25" customHeight="1" x14ac:dyDescent="0.2">
      <c r="A41" s="960"/>
      <c r="B41" s="961"/>
      <c r="C41" s="962"/>
      <c r="D41" s="108" t="s">
        <v>87</v>
      </c>
      <c r="E41" s="96" t="s">
        <v>33</v>
      </c>
      <c r="F41" s="96" t="s">
        <v>33</v>
      </c>
    </row>
    <row r="42" spans="1:7" ht="27.75" customHeight="1" x14ac:dyDescent="0.2">
      <c r="A42" s="98" t="s">
        <v>16</v>
      </c>
      <c r="E42" s="97"/>
      <c r="F42" s="97"/>
      <c r="G42" s="97"/>
    </row>
    <row r="43" spans="1:7" ht="115.5" customHeight="1" x14ac:dyDescent="0.2">
      <c r="A43" s="99" t="s">
        <v>17</v>
      </c>
      <c r="B43" s="936" t="s">
        <v>1101</v>
      </c>
      <c r="C43" s="936"/>
      <c r="D43" s="936"/>
      <c r="E43" s="936"/>
      <c r="F43" s="936"/>
    </row>
    <row r="44" spans="1:7" ht="21.75" customHeight="1" x14ac:dyDescent="0.2"/>
    <row r="45" spans="1:7" ht="24" x14ac:dyDescent="0.2">
      <c r="A45" s="99" t="s">
        <v>29</v>
      </c>
      <c r="B45" s="937"/>
      <c r="C45" s="937"/>
      <c r="D45" s="937"/>
      <c r="E45" s="937"/>
      <c r="F45" s="937"/>
    </row>
  </sheetData>
  <sheetProtection selectLockedCells="1" selectUnlockedCells="1"/>
  <mergeCells count="13">
    <mergeCell ref="B45:F45"/>
    <mergeCell ref="C15:D15"/>
    <mergeCell ref="C17:G17"/>
    <mergeCell ref="C18:G18"/>
    <mergeCell ref="A38:C38"/>
    <mergeCell ref="A39:C41"/>
    <mergeCell ref="B43:F43"/>
    <mergeCell ref="C14:D14"/>
    <mergeCell ref="D6:G6"/>
    <mergeCell ref="C9:G9"/>
    <mergeCell ref="C10:G10"/>
    <mergeCell ref="C12:D12"/>
    <mergeCell ref="C13:D13"/>
  </mergeCells>
  <pageMargins left="0.7" right="0.7" top="0.75" bottom="0.75" header="0.3" footer="0.3"/>
  <pageSetup paperSize="9" scale="76" firstPageNumber="0" fitToHeight="0" orientation="portrait"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pageSetUpPr fitToPage="1"/>
  </sheetPr>
  <dimension ref="A2:G42"/>
  <sheetViews>
    <sheetView topLeftCell="B1" workbookViewId="0">
      <selection activeCell="F26" sqref="F26"/>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93" t="s">
        <v>3</v>
      </c>
      <c r="E4" s="893"/>
      <c r="F4" s="893"/>
      <c r="G4" s="893"/>
    </row>
    <row r="5" spans="1:7" ht="13.5" thickBot="1" x14ac:dyDescent="0.25">
      <c r="A5" s="71" t="s">
        <v>0</v>
      </c>
      <c r="B5" s="69"/>
      <c r="C5" s="72">
        <v>4</v>
      </c>
      <c r="D5" s="110" t="s">
        <v>90</v>
      </c>
      <c r="E5" s="111"/>
      <c r="F5" s="111"/>
      <c r="G5" s="112"/>
    </row>
    <row r="6" spans="1:7" ht="13.5" thickBot="1" x14ac:dyDescent="0.25">
      <c r="A6" s="73" t="s">
        <v>647</v>
      </c>
      <c r="B6" s="69"/>
      <c r="C6" s="74" t="s">
        <v>91</v>
      </c>
      <c r="D6" s="139" t="s">
        <v>92</v>
      </c>
      <c r="E6" s="140"/>
      <c r="F6" s="140"/>
      <c r="G6" s="141"/>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75" t="s">
        <v>48</v>
      </c>
      <c r="D9" s="976"/>
      <c r="E9" s="976"/>
      <c r="F9" s="976"/>
      <c r="G9" s="977"/>
    </row>
    <row r="10" spans="1:7" ht="13.5" thickBot="1" x14ac:dyDescent="0.25">
      <c r="A10" s="73" t="s">
        <v>26</v>
      </c>
      <c r="B10" s="69"/>
      <c r="C10" s="899" t="s">
        <v>65</v>
      </c>
      <c r="D10" s="899"/>
      <c r="E10" s="899"/>
      <c r="F10" s="899"/>
      <c r="G10" s="899"/>
    </row>
    <row r="11" spans="1:7" ht="13.5" thickBot="1" x14ac:dyDescent="0.25">
      <c r="A11" s="78"/>
      <c r="B11" s="69"/>
      <c r="C11" s="69"/>
      <c r="D11" s="69"/>
      <c r="E11" s="69"/>
      <c r="F11" s="69"/>
    </row>
    <row r="12" spans="1:7" ht="13.5" thickBot="1" x14ac:dyDescent="0.25">
      <c r="A12" s="78"/>
      <c r="B12" s="69"/>
      <c r="C12" s="893" t="s">
        <v>28</v>
      </c>
      <c r="D12" s="893"/>
      <c r="E12" s="69"/>
      <c r="F12" s="69"/>
    </row>
    <row r="13" spans="1:7" ht="13.5" thickBot="1" x14ac:dyDescent="0.25">
      <c r="A13" s="81" t="s">
        <v>2</v>
      </c>
      <c r="B13" s="69"/>
      <c r="C13" s="901">
        <v>17.335000000000001</v>
      </c>
      <c r="D13" s="901"/>
      <c r="E13" s="69"/>
      <c r="F13" s="69"/>
    </row>
    <row r="14" spans="1:7" ht="13.5" thickBot="1" x14ac:dyDescent="0.25">
      <c r="A14" s="71" t="s">
        <v>20</v>
      </c>
      <c r="B14" s="69"/>
      <c r="C14" s="901">
        <v>17.335000000000001</v>
      </c>
      <c r="D14" s="901"/>
      <c r="E14" s="69"/>
      <c r="F14" s="69"/>
    </row>
    <row r="15" spans="1:7" ht="13.5" thickBot="1" x14ac:dyDescent="0.25">
      <c r="A15" s="73" t="s">
        <v>1</v>
      </c>
      <c r="B15" s="69"/>
      <c r="C15" s="901">
        <v>7.593</v>
      </c>
      <c r="D15" s="901"/>
      <c r="E15" s="69"/>
      <c r="F15" s="69"/>
    </row>
    <row r="16" spans="1:7" ht="13.5" thickBot="1" x14ac:dyDescent="0.25">
      <c r="A16" s="82"/>
      <c r="B16" s="69"/>
      <c r="C16" s="83"/>
      <c r="D16" s="83"/>
      <c r="E16" s="84"/>
      <c r="F16" s="84"/>
      <c r="G16" s="85"/>
    </row>
    <row r="17" spans="1:7" ht="13.5" thickBot="1" x14ac:dyDescent="0.25">
      <c r="A17" s="71" t="s">
        <v>18</v>
      </c>
      <c r="B17" s="84"/>
      <c r="C17" s="899" t="s">
        <v>1092</v>
      </c>
      <c r="D17" s="899"/>
      <c r="E17" s="899"/>
      <c r="F17" s="899"/>
      <c r="G17" s="899"/>
    </row>
    <row r="18" spans="1:7" ht="13.5" thickBot="1" x14ac:dyDescent="0.25">
      <c r="A18" s="73" t="s">
        <v>19</v>
      </c>
      <c r="B18" s="69"/>
      <c r="C18" s="899" t="s">
        <v>923</v>
      </c>
      <c r="D18" s="899"/>
      <c r="E18" s="899"/>
      <c r="F18" s="899"/>
      <c r="G18" s="899"/>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42"/>
      <c r="B23" s="144">
        <v>610</v>
      </c>
      <c r="C23" s="145"/>
      <c r="D23" s="145" t="s">
        <v>54</v>
      </c>
      <c r="E23" s="150">
        <v>12000</v>
      </c>
      <c r="F23" s="150">
        <v>4938.7700000000004</v>
      </c>
    </row>
    <row r="24" spans="1:7" x14ac:dyDescent="0.2">
      <c r="A24" s="142"/>
      <c r="B24" s="144">
        <v>620</v>
      </c>
      <c r="C24" s="145"/>
      <c r="D24" s="145" t="s">
        <v>57</v>
      </c>
      <c r="E24" s="150">
        <v>4435</v>
      </c>
      <c r="F24" s="150">
        <v>1834.55</v>
      </c>
    </row>
    <row r="25" spans="1:7" x14ac:dyDescent="0.2">
      <c r="A25" s="142"/>
      <c r="B25" s="144">
        <v>630</v>
      </c>
      <c r="C25" s="145"/>
      <c r="D25" s="145" t="s">
        <v>55</v>
      </c>
      <c r="E25" s="150">
        <v>800</v>
      </c>
      <c r="F25" s="150">
        <v>819.85</v>
      </c>
    </row>
    <row r="26" spans="1:7" ht="13.5" thickBot="1" x14ac:dyDescent="0.25">
      <c r="A26" s="143"/>
      <c r="B26" s="147">
        <v>640</v>
      </c>
      <c r="C26" s="146"/>
      <c r="D26" s="145" t="s">
        <v>66</v>
      </c>
      <c r="E26" s="151">
        <v>100</v>
      </c>
      <c r="F26" s="151">
        <v>0</v>
      </c>
    </row>
    <row r="27" spans="1:7" ht="13.5" thickBot="1" x14ac:dyDescent="0.25">
      <c r="A27" s="89" t="s">
        <v>11</v>
      </c>
      <c r="B27" s="90"/>
      <c r="C27" s="90"/>
      <c r="D27" s="90"/>
      <c r="E27" s="131">
        <f>SUM(E23:E26)</f>
        <v>17335</v>
      </c>
      <c r="F27" s="131">
        <f>SUM(F23:F26)</f>
        <v>7593.170000000001</v>
      </c>
    </row>
    <row r="28" spans="1:7" ht="13.5" thickBot="1" x14ac:dyDescent="0.25">
      <c r="A28" s="154" t="s">
        <v>12</v>
      </c>
      <c r="B28" s="155">
        <v>0</v>
      </c>
      <c r="C28" s="155"/>
      <c r="D28" s="155"/>
      <c r="E28" s="156">
        <v>0</v>
      </c>
      <c r="F28" s="157">
        <v>0</v>
      </c>
    </row>
    <row r="29" spans="1:7" ht="13.5" thickBot="1" x14ac:dyDescent="0.25">
      <c r="A29" s="158" t="s">
        <v>13</v>
      </c>
      <c r="B29" s="159" t="s">
        <v>67</v>
      </c>
      <c r="C29" s="159" t="s">
        <v>67</v>
      </c>
      <c r="D29" s="159" t="s">
        <v>67</v>
      </c>
      <c r="E29" s="160">
        <f>E28+E27</f>
        <v>17335</v>
      </c>
      <c r="F29" s="161">
        <f>F28+F27</f>
        <v>7593.170000000001</v>
      </c>
    </row>
    <row r="33" spans="1:7" ht="15.75" x14ac:dyDescent="0.25">
      <c r="A33" s="64" t="s">
        <v>14</v>
      </c>
      <c r="B33" s="65"/>
      <c r="C33" s="65"/>
      <c r="D33" s="65"/>
      <c r="E33" s="65"/>
      <c r="F33" s="65"/>
      <c r="G33" s="65"/>
    </row>
    <row r="34" spans="1:7" x14ac:dyDescent="0.2">
      <c r="A34" s="93"/>
    </row>
    <row r="35" spans="1:7" ht="22.5" x14ac:dyDescent="0.2">
      <c r="A35" s="971" t="s">
        <v>22</v>
      </c>
      <c r="B35" s="972"/>
      <c r="C35" s="973"/>
      <c r="D35" s="173" t="s">
        <v>15</v>
      </c>
      <c r="E35" s="579" t="s">
        <v>943</v>
      </c>
      <c r="F35" s="579" t="s">
        <v>944</v>
      </c>
    </row>
    <row r="36" spans="1:7" ht="71.25" customHeight="1" x14ac:dyDescent="0.2">
      <c r="A36" s="974" t="s">
        <v>805</v>
      </c>
      <c r="B36" s="974"/>
      <c r="C36" s="974"/>
      <c r="D36" s="709" t="s">
        <v>93</v>
      </c>
      <c r="E36" s="205">
        <v>490</v>
      </c>
      <c r="F36" s="204">
        <v>245</v>
      </c>
    </row>
    <row r="37" spans="1:7" ht="36" customHeight="1" x14ac:dyDescent="0.2">
      <c r="A37" s="974"/>
      <c r="B37" s="974"/>
      <c r="C37" s="974"/>
      <c r="D37" s="709" t="s">
        <v>94</v>
      </c>
      <c r="E37" s="205">
        <v>180</v>
      </c>
      <c r="F37" s="204">
        <v>82</v>
      </c>
    </row>
    <row r="38" spans="1:7" ht="45" x14ac:dyDescent="0.2">
      <c r="A38" s="974"/>
      <c r="B38" s="974"/>
      <c r="C38" s="974"/>
      <c r="D38" s="709" t="s">
        <v>806</v>
      </c>
      <c r="E38" s="171" t="s">
        <v>33</v>
      </c>
      <c r="F38" s="171" t="s">
        <v>33</v>
      </c>
      <c r="G38" s="97"/>
    </row>
    <row r="39" spans="1:7" x14ac:dyDescent="0.2">
      <c r="A39" s="98" t="s">
        <v>16</v>
      </c>
    </row>
    <row r="40" spans="1:7" ht="93.75" customHeight="1" x14ac:dyDescent="0.2">
      <c r="A40" s="99" t="s">
        <v>17</v>
      </c>
      <c r="B40" s="936" t="s">
        <v>912</v>
      </c>
      <c r="C40" s="936"/>
      <c r="D40" s="936"/>
      <c r="E40" s="936"/>
      <c r="F40" s="936"/>
    </row>
    <row r="42" spans="1:7" ht="48" customHeight="1" x14ac:dyDescent="0.2">
      <c r="A42" s="99" t="s">
        <v>29</v>
      </c>
      <c r="B42" s="936"/>
      <c r="C42" s="936"/>
      <c r="D42" s="936"/>
      <c r="E42" s="936"/>
      <c r="F42" s="936"/>
    </row>
  </sheetData>
  <sheetProtection selectLockedCells="1" selectUnlockedCells="1"/>
  <mergeCells count="13">
    <mergeCell ref="D4:G4"/>
    <mergeCell ref="C10:G10"/>
    <mergeCell ref="C12:D12"/>
    <mergeCell ref="C13:D13"/>
    <mergeCell ref="C14:D14"/>
    <mergeCell ref="C9:G9"/>
    <mergeCell ref="C15:D15"/>
    <mergeCell ref="C17:G17"/>
    <mergeCell ref="C18:G18"/>
    <mergeCell ref="B40:F40"/>
    <mergeCell ref="B42:F42"/>
    <mergeCell ref="A35:C35"/>
    <mergeCell ref="A36:C38"/>
  </mergeCells>
  <pageMargins left="0.7" right="0.7" top="0.75" bottom="0.75" header="0.3" footer="0.3"/>
  <pageSetup paperSize="9" scale="76" firstPageNumber="0" fitToHeight="0" orientation="portrait"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7030A0"/>
    <pageSetUpPr fitToPage="1"/>
  </sheetPr>
  <dimension ref="A2:G41"/>
  <sheetViews>
    <sheetView workbookViewId="0">
      <selection activeCell="C19" sqref="C19"/>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93" t="s">
        <v>3</v>
      </c>
      <c r="E4" s="893"/>
      <c r="F4" s="893"/>
      <c r="G4" s="893"/>
    </row>
    <row r="5" spans="1:7" ht="13.5" thickBot="1" x14ac:dyDescent="0.25">
      <c r="A5" s="71" t="s">
        <v>0</v>
      </c>
      <c r="B5" s="69"/>
      <c r="C5" s="72">
        <v>4</v>
      </c>
      <c r="D5" s="896" t="s">
        <v>90</v>
      </c>
      <c r="E5" s="896"/>
      <c r="F5" s="896"/>
      <c r="G5" s="896"/>
    </row>
    <row r="6" spans="1:7" ht="13.5" thickBot="1" x14ac:dyDescent="0.25">
      <c r="A6" s="73" t="s">
        <v>647</v>
      </c>
      <c r="B6" s="69"/>
      <c r="C6" s="74" t="s">
        <v>95</v>
      </c>
      <c r="D6" s="897" t="s">
        <v>96</v>
      </c>
      <c r="E6" s="897"/>
      <c r="F6" s="897"/>
      <c r="G6" s="89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75" t="s">
        <v>48</v>
      </c>
      <c r="D9" s="976"/>
      <c r="E9" s="976"/>
      <c r="F9" s="976"/>
      <c r="G9" s="977"/>
    </row>
    <row r="10" spans="1:7" ht="13.5" thickBot="1" x14ac:dyDescent="0.25">
      <c r="A10" s="73" t="s">
        <v>26</v>
      </c>
      <c r="B10" s="69"/>
      <c r="C10" s="899" t="s">
        <v>65</v>
      </c>
      <c r="D10" s="899"/>
      <c r="E10" s="899"/>
      <c r="F10" s="899"/>
      <c r="G10" s="899"/>
    </row>
    <row r="11" spans="1:7" ht="13.5" thickBot="1" x14ac:dyDescent="0.25">
      <c r="A11" s="78"/>
      <c r="B11" s="69"/>
      <c r="C11" s="69"/>
      <c r="D11" s="69"/>
      <c r="E11" s="69"/>
      <c r="F11" s="69"/>
    </row>
    <row r="12" spans="1:7" ht="13.5" thickBot="1" x14ac:dyDescent="0.25">
      <c r="A12" s="78"/>
      <c r="B12" s="69"/>
      <c r="C12" s="893" t="s">
        <v>28</v>
      </c>
      <c r="D12" s="893"/>
      <c r="E12" s="69"/>
      <c r="F12" s="69"/>
    </row>
    <row r="13" spans="1:7" ht="13.5" thickBot="1" x14ac:dyDescent="0.25">
      <c r="A13" s="81" t="s">
        <v>2</v>
      </c>
      <c r="B13" s="69"/>
      <c r="C13" s="901">
        <v>0</v>
      </c>
      <c r="D13" s="901"/>
      <c r="E13" s="69"/>
      <c r="F13" s="69"/>
    </row>
    <row r="14" spans="1:7" ht="13.5" thickBot="1" x14ac:dyDescent="0.25">
      <c r="A14" s="71" t="s">
        <v>20</v>
      </c>
      <c r="B14" s="69"/>
      <c r="C14" s="901">
        <v>0</v>
      </c>
      <c r="D14" s="901"/>
      <c r="E14" s="69"/>
      <c r="F14" s="69"/>
    </row>
    <row r="15" spans="1:7" ht="13.5" thickBot="1" x14ac:dyDescent="0.25">
      <c r="A15" s="73" t="s">
        <v>1</v>
      </c>
      <c r="B15" s="69"/>
      <c r="C15" s="901">
        <v>0</v>
      </c>
      <c r="D15" s="901"/>
      <c r="E15" s="69"/>
      <c r="F15" s="69"/>
    </row>
    <row r="16" spans="1:7" ht="13.5" thickBot="1" x14ac:dyDescent="0.25">
      <c r="A16" s="82"/>
      <c r="B16" s="69"/>
      <c r="C16" s="83"/>
      <c r="D16" s="83"/>
      <c r="E16" s="84"/>
      <c r="F16" s="84"/>
      <c r="G16" s="85"/>
    </row>
    <row r="17" spans="1:7" ht="13.5" thickBot="1" x14ac:dyDescent="0.25">
      <c r="A17" s="71" t="s">
        <v>18</v>
      </c>
      <c r="B17" s="84"/>
      <c r="C17" s="899" t="s">
        <v>1092</v>
      </c>
      <c r="D17" s="899"/>
      <c r="E17" s="899"/>
      <c r="F17" s="899"/>
      <c r="G17" s="899"/>
    </row>
    <row r="18" spans="1:7" ht="13.5" thickBot="1" x14ac:dyDescent="0.25">
      <c r="A18" s="73" t="s">
        <v>19</v>
      </c>
      <c r="B18" s="69"/>
      <c r="C18" s="79" t="s">
        <v>923</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17"/>
      <c r="B23" s="88"/>
      <c r="C23" s="88"/>
      <c r="D23" s="88"/>
      <c r="E23" s="88"/>
      <c r="F23" s="88"/>
    </row>
    <row r="24" spans="1:7" x14ac:dyDescent="0.2">
      <c r="A24" s="117"/>
      <c r="B24" s="88"/>
      <c r="C24" s="88"/>
      <c r="D24" s="88"/>
      <c r="E24" s="100"/>
      <c r="F24" s="88"/>
    </row>
    <row r="25" spans="1:7" ht="13.5" thickBot="1" x14ac:dyDescent="0.25">
      <c r="A25" s="117"/>
      <c r="B25" s="88"/>
      <c r="C25" s="88"/>
      <c r="D25" s="88"/>
      <c r="E25" s="88"/>
      <c r="F25" s="101"/>
    </row>
    <row r="26" spans="1:7" ht="13.5" thickBot="1" x14ac:dyDescent="0.25">
      <c r="A26" s="89" t="s">
        <v>11</v>
      </c>
      <c r="B26" s="90"/>
      <c r="C26" s="90"/>
      <c r="D26" s="90"/>
      <c r="E26" s="102"/>
      <c r="F26" s="103"/>
    </row>
    <row r="27" spans="1:7" ht="13.5" thickBot="1" x14ac:dyDescent="0.25">
      <c r="A27" s="119" t="s">
        <v>12</v>
      </c>
      <c r="B27" s="120"/>
      <c r="C27" s="120"/>
      <c r="D27" s="120"/>
      <c r="E27" s="120"/>
      <c r="F27" s="162"/>
    </row>
    <row r="28" spans="1:7" ht="13.5" thickBot="1" x14ac:dyDescent="0.25">
      <c r="A28" s="92" t="s">
        <v>13</v>
      </c>
      <c r="B28" s="90"/>
      <c r="C28" s="90"/>
      <c r="D28" s="90"/>
      <c r="E28" s="102"/>
      <c r="F28" s="91"/>
    </row>
    <row r="32" spans="1:7" ht="15.75" x14ac:dyDescent="0.25">
      <c r="A32" s="64" t="s">
        <v>14</v>
      </c>
      <c r="B32" s="65"/>
      <c r="C32" s="65"/>
      <c r="D32" s="65"/>
      <c r="E32" s="65"/>
      <c r="F32" s="65"/>
      <c r="G32" s="65"/>
    </row>
    <row r="33" spans="1:7" x14ac:dyDescent="0.2">
      <c r="A33" s="93"/>
    </row>
    <row r="34" spans="1:7" ht="22.5" x14ac:dyDescent="0.2">
      <c r="A34" s="932" t="s">
        <v>22</v>
      </c>
      <c r="B34" s="932"/>
      <c r="C34" s="932"/>
      <c r="D34" s="172" t="s">
        <v>15</v>
      </c>
      <c r="E34" s="175" t="s">
        <v>943</v>
      </c>
      <c r="F34" s="29" t="s">
        <v>944</v>
      </c>
    </row>
    <row r="35" spans="1:7" ht="32.85" customHeight="1" x14ac:dyDescent="0.2">
      <c r="A35" s="954" t="s">
        <v>97</v>
      </c>
      <c r="B35" s="955"/>
      <c r="C35" s="956"/>
      <c r="D35" s="122" t="s">
        <v>98</v>
      </c>
      <c r="E35" s="96">
        <v>6300</v>
      </c>
      <c r="F35" s="96">
        <v>3115</v>
      </c>
    </row>
    <row r="36" spans="1:7" ht="33.75" x14ac:dyDescent="0.2">
      <c r="A36" s="960"/>
      <c r="B36" s="961"/>
      <c r="C36" s="962"/>
      <c r="D36" s="108" t="s">
        <v>99</v>
      </c>
      <c r="E36" s="163">
        <v>4000</v>
      </c>
      <c r="F36" s="96">
        <v>2098</v>
      </c>
    </row>
    <row r="37" spans="1:7" x14ac:dyDescent="0.2">
      <c r="E37" s="97"/>
      <c r="F37" s="97"/>
      <c r="G37" s="97"/>
    </row>
    <row r="38" spans="1:7" x14ac:dyDescent="0.2">
      <c r="A38" s="98" t="s">
        <v>16</v>
      </c>
    </row>
    <row r="39" spans="1:7" ht="60" customHeight="1" x14ac:dyDescent="0.2">
      <c r="A39" s="99" t="s">
        <v>17</v>
      </c>
      <c r="B39" s="936" t="s">
        <v>911</v>
      </c>
      <c r="C39" s="936"/>
      <c r="D39" s="936"/>
      <c r="E39" s="936"/>
      <c r="F39" s="936"/>
    </row>
    <row r="41" spans="1:7" ht="100.5" customHeight="1" x14ac:dyDescent="0.2">
      <c r="A41" s="99" t="s">
        <v>29</v>
      </c>
      <c r="B41" s="936" t="s">
        <v>910</v>
      </c>
      <c r="C41" s="936"/>
      <c r="D41" s="936"/>
      <c r="E41" s="936"/>
      <c r="F41" s="936"/>
    </row>
  </sheetData>
  <sheetProtection selectLockedCells="1" selectUnlockedCells="1"/>
  <mergeCells count="14">
    <mergeCell ref="D4:G4"/>
    <mergeCell ref="D5:G5"/>
    <mergeCell ref="D6:G6"/>
    <mergeCell ref="C9:G9"/>
    <mergeCell ref="C10:G10"/>
    <mergeCell ref="C12:D12"/>
    <mergeCell ref="B39:F39"/>
    <mergeCell ref="B41:F41"/>
    <mergeCell ref="C13:D13"/>
    <mergeCell ref="C14:D14"/>
    <mergeCell ref="C15:D15"/>
    <mergeCell ref="C17:G17"/>
    <mergeCell ref="A34:C34"/>
    <mergeCell ref="A35:C36"/>
  </mergeCells>
  <pageMargins left="0.7" right="0.7" top="0.75" bottom="0.75" header="0.3" footer="0.3"/>
  <pageSetup paperSize="9" scale="76" firstPageNumber="0" fitToHeight="0" orientation="portrait"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7030A0"/>
    <pageSetUpPr fitToPage="1"/>
  </sheetPr>
  <dimension ref="A2:G42"/>
  <sheetViews>
    <sheetView topLeftCell="B8" workbookViewId="0">
      <selection activeCell="F26" sqref="F26"/>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114" t="s">
        <v>3</v>
      </c>
      <c r="E4" s="115"/>
      <c r="F4" s="115"/>
      <c r="G4" s="116"/>
    </row>
    <row r="5" spans="1:7" ht="13.5" thickBot="1" x14ac:dyDescent="0.25">
      <c r="A5" s="71" t="s">
        <v>0</v>
      </c>
      <c r="B5" s="69"/>
      <c r="C5" s="72">
        <v>4</v>
      </c>
      <c r="D5" s="896" t="s">
        <v>90</v>
      </c>
      <c r="E5" s="896"/>
      <c r="F5" s="896"/>
      <c r="G5" s="896"/>
    </row>
    <row r="6" spans="1:7" ht="13.5" thickBot="1" x14ac:dyDescent="0.25">
      <c r="A6" s="73" t="s">
        <v>647</v>
      </c>
      <c r="B6" s="69"/>
      <c r="C6" s="74" t="s">
        <v>100</v>
      </c>
      <c r="D6" s="897" t="s">
        <v>101</v>
      </c>
      <c r="E6" s="897"/>
      <c r="F6" s="897"/>
      <c r="G6" s="89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102</v>
      </c>
      <c r="B9" s="69"/>
      <c r="C9" s="975" t="s">
        <v>48</v>
      </c>
      <c r="D9" s="976"/>
      <c r="E9" s="976"/>
      <c r="F9" s="976"/>
      <c r="G9" s="977"/>
    </row>
    <row r="10" spans="1:7" ht="13.5" thickBot="1" x14ac:dyDescent="0.25">
      <c r="A10" s="73" t="s">
        <v>26</v>
      </c>
      <c r="B10" s="69"/>
      <c r="C10" s="899" t="s">
        <v>65</v>
      </c>
      <c r="D10" s="899"/>
      <c r="E10" s="899"/>
      <c r="F10" s="899"/>
      <c r="G10" s="899"/>
    </row>
    <row r="11" spans="1:7" ht="13.5" thickBot="1" x14ac:dyDescent="0.25">
      <c r="A11" s="78"/>
      <c r="B11" s="69"/>
      <c r="C11" s="69"/>
      <c r="D11" s="69"/>
      <c r="E11" s="69"/>
      <c r="F11" s="69"/>
    </row>
    <row r="12" spans="1:7" ht="13.5" thickBot="1" x14ac:dyDescent="0.25">
      <c r="A12" s="78"/>
      <c r="B12" s="69"/>
      <c r="C12" s="114" t="s">
        <v>28</v>
      </c>
      <c r="D12" s="164"/>
      <c r="E12" s="69"/>
      <c r="F12" s="69"/>
    </row>
    <row r="13" spans="1:7" ht="13.5" thickBot="1" x14ac:dyDescent="0.25">
      <c r="A13" s="81" t="s">
        <v>2</v>
      </c>
      <c r="B13" s="69"/>
      <c r="C13" s="901">
        <v>16.45</v>
      </c>
      <c r="D13" s="901"/>
      <c r="E13" s="69"/>
      <c r="F13" s="69"/>
    </row>
    <row r="14" spans="1:7" ht="13.5" thickBot="1" x14ac:dyDescent="0.25">
      <c r="A14" s="71" t="s">
        <v>20</v>
      </c>
      <c r="B14" s="69"/>
      <c r="C14" s="901">
        <v>16.45</v>
      </c>
      <c r="D14" s="901"/>
      <c r="E14" s="69"/>
      <c r="F14" s="69"/>
    </row>
    <row r="15" spans="1:7" ht="13.5" thickBot="1" x14ac:dyDescent="0.25">
      <c r="A15" s="73" t="s">
        <v>1</v>
      </c>
      <c r="B15" s="69"/>
      <c r="C15" s="901">
        <v>6.05</v>
      </c>
      <c r="D15" s="901"/>
      <c r="E15" s="69"/>
      <c r="F15" s="69"/>
    </row>
    <row r="16" spans="1:7" ht="13.5" thickBot="1" x14ac:dyDescent="0.25">
      <c r="A16" s="82"/>
      <c r="B16" s="69"/>
      <c r="C16" s="83"/>
      <c r="D16" s="83"/>
      <c r="E16" s="84"/>
      <c r="F16" s="84"/>
      <c r="G16" s="85"/>
    </row>
    <row r="17" spans="1:7" ht="13.5" thickBot="1" x14ac:dyDescent="0.25">
      <c r="A17" s="71" t="s">
        <v>18</v>
      </c>
      <c r="B17" s="84"/>
      <c r="C17" s="899" t="s">
        <v>1092</v>
      </c>
      <c r="D17" s="899"/>
      <c r="E17" s="899"/>
      <c r="F17" s="899"/>
      <c r="G17" s="899"/>
    </row>
    <row r="18" spans="1:7" ht="13.5" thickBot="1" x14ac:dyDescent="0.25">
      <c r="A18" s="73" t="s">
        <v>19</v>
      </c>
      <c r="B18" s="69"/>
      <c r="C18" s="79" t="s">
        <v>923</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17"/>
      <c r="B23" s="88">
        <v>610</v>
      </c>
      <c r="C23" s="88"/>
      <c r="D23" s="165" t="s">
        <v>54</v>
      </c>
      <c r="E23" s="130">
        <v>11500</v>
      </c>
      <c r="F23" s="130">
        <v>4188.95</v>
      </c>
    </row>
    <row r="24" spans="1:7" x14ac:dyDescent="0.2">
      <c r="A24" s="117"/>
      <c r="B24" s="88">
        <v>620</v>
      </c>
      <c r="C24" s="88"/>
      <c r="D24" s="165" t="s">
        <v>57</v>
      </c>
      <c r="E24" s="130">
        <v>4250</v>
      </c>
      <c r="F24" s="130">
        <v>1555.99</v>
      </c>
    </row>
    <row r="25" spans="1:7" x14ac:dyDescent="0.2">
      <c r="A25" s="117"/>
      <c r="B25" s="88">
        <v>630</v>
      </c>
      <c r="C25" s="88"/>
      <c r="D25" s="165" t="s">
        <v>55</v>
      </c>
      <c r="E25" s="130">
        <v>500</v>
      </c>
      <c r="F25" s="130">
        <v>305.08</v>
      </c>
    </row>
    <row r="26" spans="1:7" ht="13.5" thickBot="1" x14ac:dyDescent="0.25">
      <c r="A26" s="117"/>
      <c r="B26" s="88">
        <v>640</v>
      </c>
      <c r="C26" s="88"/>
      <c r="D26" s="88" t="s">
        <v>56</v>
      </c>
      <c r="E26" s="130">
        <v>100</v>
      </c>
      <c r="F26" s="130">
        <v>0</v>
      </c>
    </row>
    <row r="27" spans="1:7" ht="13.5" thickBot="1" x14ac:dyDescent="0.25">
      <c r="A27" s="89" t="s">
        <v>11</v>
      </c>
      <c r="B27" s="90"/>
      <c r="C27" s="90"/>
      <c r="D27" s="90"/>
      <c r="E27" s="166">
        <f>SUM(E23:E26)</f>
        <v>16350</v>
      </c>
      <c r="F27" s="166">
        <f>SUM(F23:F26)</f>
        <v>6050.0199999999995</v>
      </c>
    </row>
    <row r="28" spans="1:7" ht="13.5" thickBot="1" x14ac:dyDescent="0.25">
      <c r="A28" s="119" t="s">
        <v>12</v>
      </c>
      <c r="B28" s="120"/>
      <c r="C28" s="120"/>
      <c r="D28" s="120"/>
      <c r="E28" s="167"/>
      <c r="F28" s="168"/>
    </row>
    <row r="29" spans="1:7" ht="13.5" thickBot="1" x14ac:dyDescent="0.25">
      <c r="A29" s="92" t="s">
        <v>13</v>
      </c>
      <c r="B29" s="90" t="s">
        <v>67</v>
      </c>
      <c r="C29" s="90" t="s">
        <v>67</v>
      </c>
      <c r="D29" s="90" t="s">
        <v>67</v>
      </c>
      <c r="E29" s="134">
        <f>E27+E28</f>
        <v>16350</v>
      </c>
      <c r="F29" s="134">
        <f>F27+F28</f>
        <v>6050.0199999999995</v>
      </c>
    </row>
    <row r="33" spans="1:7" ht="15.75" x14ac:dyDescent="0.25">
      <c r="A33" s="64" t="s">
        <v>14</v>
      </c>
      <c r="B33" s="65"/>
      <c r="C33" s="65"/>
      <c r="D33" s="65"/>
      <c r="E33" s="65"/>
      <c r="F33" s="65"/>
      <c r="G33" s="65"/>
    </row>
    <row r="34" spans="1:7" x14ac:dyDescent="0.2">
      <c r="A34" s="93"/>
    </row>
    <row r="35" spans="1:7" ht="22.5" x14ac:dyDescent="0.2">
      <c r="A35" s="978" t="s">
        <v>22</v>
      </c>
      <c r="B35" s="978"/>
      <c r="C35" s="978"/>
      <c r="D35" s="173" t="s">
        <v>15</v>
      </c>
      <c r="E35" s="175" t="s">
        <v>943</v>
      </c>
      <c r="F35" s="29" t="s">
        <v>944</v>
      </c>
    </row>
    <row r="36" spans="1:7" ht="43.15" customHeight="1" x14ac:dyDescent="0.2">
      <c r="A36" s="933" t="s">
        <v>103</v>
      </c>
      <c r="B36" s="933"/>
      <c r="C36" s="933"/>
      <c r="D36" s="170" t="s">
        <v>387</v>
      </c>
      <c r="E36" s="171" t="s">
        <v>33</v>
      </c>
      <c r="F36" s="171" t="s">
        <v>33</v>
      </c>
    </row>
    <row r="37" spans="1:7" ht="43.15" customHeight="1" x14ac:dyDescent="0.2">
      <c r="A37" s="933"/>
      <c r="B37" s="933"/>
      <c r="C37" s="933"/>
      <c r="D37" s="170" t="s">
        <v>104</v>
      </c>
      <c r="E37" s="171">
        <v>850</v>
      </c>
      <c r="F37" s="171">
        <v>305</v>
      </c>
    </row>
    <row r="38" spans="1:7" x14ac:dyDescent="0.2">
      <c r="E38" s="97"/>
      <c r="F38" s="97"/>
      <c r="G38" s="97"/>
    </row>
    <row r="39" spans="1:7" x14ac:dyDescent="0.2">
      <c r="A39" s="98" t="s">
        <v>16</v>
      </c>
    </row>
    <row r="40" spans="1:7" ht="107.25" customHeight="1" x14ac:dyDescent="0.2">
      <c r="A40" s="99" t="s">
        <v>17</v>
      </c>
      <c r="B40" s="936" t="s">
        <v>1093</v>
      </c>
      <c r="C40" s="936"/>
      <c r="D40" s="936"/>
      <c r="E40" s="936"/>
      <c r="F40" s="936"/>
    </row>
    <row r="42" spans="1:7" ht="24" x14ac:dyDescent="0.2">
      <c r="A42" s="99" t="s">
        <v>29</v>
      </c>
      <c r="B42" s="937"/>
      <c r="C42" s="937"/>
      <c r="D42" s="937"/>
      <c r="E42" s="937"/>
      <c r="F42" s="937"/>
    </row>
  </sheetData>
  <sheetProtection selectLockedCells="1" selectUnlockedCells="1"/>
  <mergeCells count="12">
    <mergeCell ref="D5:G5"/>
    <mergeCell ref="D6:G6"/>
    <mergeCell ref="C9:G9"/>
    <mergeCell ref="C10:G10"/>
    <mergeCell ref="C13:D13"/>
    <mergeCell ref="B40:F40"/>
    <mergeCell ref="B42:F42"/>
    <mergeCell ref="C14:D14"/>
    <mergeCell ref="C15:D15"/>
    <mergeCell ref="C17:G17"/>
    <mergeCell ref="A35:C35"/>
    <mergeCell ref="A36:C37"/>
  </mergeCells>
  <pageMargins left="0.7" right="0.7" top="0.75" bottom="0.75" header="0.3" footer="0.3"/>
  <pageSetup paperSize="9" scale="76" firstPageNumber="0" fitToHeight="0" orientation="portrait"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7030A0"/>
    <pageSetUpPr fitToPage="1"/>
  </sheetPr>
  <dimension ref="A1:H39"/>
  <sheetViews>
    <sheetView showGridLines="0" workbookViewId="0">
      <selection activeCell="B37" sqref="B37:F37"/>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4</v>
      </c>
      <c r="D4" s="50" t="s">
        <v>90</v>
      </c>
      <c r="E4" s="51"/>
      <c r="F4" s="52"/>
    </row>
    <row r="5" spans="1:8" ht="13.5" thickBot="1" x14ac:dyDescent="0.25">
      <c r="A5" s="73" t="s">
        <v>647</v>
      </c>
      <c r="B5" s="3"/>
      <c r="C5" s="42" t="s">
        <v>234</v>
      </c>
      <c r="D5" s="36" t="s">
        <v>188</v>
      </c>
      <c r="E5" s="37"/>
      <c r="F5" s="38"/>
    </row>
    <row r="6" spans="1:8" ht="13.5" thickBot="1" x14ac:dyDescent="0.25">
      <c r="A6" s="4"/>
      <c r="B6" s="3"/>
      <c r="C6" s="3"/>
      <c r="D6" s="3"/>
      <c r="E6" s="3"/>
      <c r="F6" s="3"/>
    </row>
    <row r="7" spans="1:8" ht="13.5" thickBot="1" x14ac:dyDescent="0.25">
      <c r="A7" s="15" t="s">
        <v>21</v>
      </c>
      <c r="B7" s="3"/>
      <c r="C7" s="9" t="s">
        <v>587</v>
      </c>
      <c r="D7" s="8"/>
      <c r="E7" s="8"/>
      <c r="F7" s="53"/>
    </row>
    <row r="8" spans="1:8" ht="13.5" thickBot="1" x14ac:dyDescent="0.25">
      <c r="A8" s="16" t="s">
        <v>42</v>
      </c>
      <c r="B8" s="3"/>
      <c r="C8" s="801" t="s">
        <v>48</v>
      </c>
      <c r="D8" s="802"/>
      <c r="E8" s="802"/>
      <c r="F8" s="806"/>
    </row>
    <row r="9" spans="1:8" ht="13.5" thickBot="1" x14ac:dyDescent="0.25">
      <c r="A9" s="16" t="s">
        <v>26</v>
      </c>
      <c r="B9" s="3"/>
      <c r="C9" s="801" t="s">
        <v>588</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0</v>
      </c>
      <c r="D12" s="800"/>
      <c r="E12" s="3"/>
      <c r="F12" s="3"/>
    </row>
    <row r="13" spans="1:8" ht="13.5" thickBot="1" x14ac:dyDescent="0.25">
      <c r="A13" s="15" t="s">
        <v>20</v>
      </c>
      <c r="B13" s="3"/>
      <c r="C13" s="799">
        <v>0</v>
      </c>
      <c r="D13" s="800"/>
      <c r="E13" s="3"/>
      <c r="F13" s="3"/>
    </row>
    <row r="14" spans="1:8" ht="13.5" thickBot="1" x14ac:dyDescent="0.25">
      <c r="A14" s="16" t="s">
        <v>1</v>
      </c>
      <c r="B14" s="3"/>
      <c r="C14" s="799">
        <v>0</v>
      </c>
      <c r="D14" s="800"/>
      <c r="E14" s="3"/>
      <c r="F14" s="3"/>
    </row>
    <row r="15" spans="1:8" ht="3" customHeight="1" thickBot="1" x14ac:dyDescent="0.25">
      <c r="A15" s="10"/>
      <c r="B15" s="3"/>
      <c r="C15" s="12"/>
      <c r="D15" s="12"/>
      <c r="E15" s="11"/>
      <c r="F15" s="11"/>
    </row>
    <row r="16" spans="1:8" ht="13.5" thickBot="1" x14ac:dyDescent="0.25">
      <c r="A16" s="15" t="s">
        <v>18</v>
      </c>
      <c r="B16" s="11"/>
      <c r="C16" s="801" t="s">
        <v>1041</v>
      </c>
      <c r="D16" s="802"/>
      <c r="E16" s="802"/>
      <c r="F16" s="802"/>
    </row>
    <row r="17" spans="1:8" ht="13.5" thickBot="1" x14ac:dyDescent="0.25">
      <c r="A17" s="16" t="s">
        <v>19</v>
      </c>
      <c r="B17" s="3"/>
      <c r="C17" s="801" t="s">
        <v>923</v>
      </c>
      <c r="D17" s="802"/>
      <c r="E17" s="802"/>
      <c r="F17" s="80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c r="C22" s="22"/>
      <c r="D22" s="22"/>
      <c r="E22" s="55"/>
      <c r="F22" s="55"/>
    </row>
    <row r="23" spans="1:8" ht="13.5" thickBot="1" x14ac:dyDescent="0.25">
      <c r="A23" s="23" t="s">
        <v>11</v>
      </c>
      <c r="B23" s="24"/>
      <c r="C23" s="24"/>
      <c r="D23" s="24"/>
      <c r="E23" s="61">
        <f>SUM(E22:E22)</f>
        <v>0</v>
      </c>
      <c r="F23" s="61">
        <f>SUM(F22:F22)</f>
        <v>0</v>
      </c>
    </row>
    <row r="24" spans="1:8" ht="13.5" thickBot="1" x14ac:dyDescent="0.25">
      <c r="A24" s="33" t="s">
        <v>12</v>
      </c>
      <c r="B24" s="31"/>
      <c r="C24" s="31"/>
      <c r="D24" s="31"/>
      <c r="E24" s="56"/>
      <c r="F24" s="57"/>
    </row>
    <row r="25" spans="1:8" ht="13.5" thickBot="1" x14ac:dyDescent="0.25">
      <c r="A25" s="26" t="s">
        <v>13</v>
      </c>
      <c r="B25" s="24"/>
      <c r="C25" s="24"/>
      <c r="D25" s="24"/>
      <c r="E25" s="58">
        <f>E24+E23</f>
        <v>0</v>
      </c>
      <c r="F25" s="58">
        <f>F24+F23</f>
        <v>0</v>
      </c>
    </row>
    <row r="26" spans="1:8" ht="7.5" customHeight="1" x14ac:dyDescent="0.2"/>
    <row r="27" spans="1:8" hidden="1" x14ac:dyDescent="0.2"/>
    <row r="28" spans="1:8" ht="15.75" x14ac:dyDescent="0.25">
      <c r="A28" s="13" t="s">
        <v>14</v>
      </c>
      <c r="B28" s="14"/>
      <c r="C28" s="14"/>
      <c r="D28" s="14"/>
      <c r="E28" s="14"/>
      <c r="F28" s="14"/>
      <c r="G28" s="47"/>
      <c r="H28" s="47"/>
    </row>
    <row r="29" spans="1:8" ht="6" customHeight="1" x14ac:dyDescent="0.2">
      <c r="A29" s="1"/>
    </row>
    <row r="30" spans="1:8" ht="22.5" x14ac:dyDescent="0.2">
      <c r="A30" s="815" t="s">
        <v>22</v>
      </c>
      <c r="B30" s="815"/>
      <c r="C30" s="815"/>
      <c r="D30" s="174" t="s">
        <v>15</v>
      </c>
      <c r="E30" s="175" t="s">
        <v>943</v>
      </c>
      <c r="F30" s="29" t="s">
        <v>944</v>
      </c>
    </row>
    <row r="31" spans="1:8" ht="56.25" x14ac:dyDescent="0.2">
      <c r="A31" s="798" t="s">
        <v>192</v>
      </c>
      <c r="B31" s="798"/>
      <c r="C31" s="798"/>
      <c r="D31" s="215" t="s">
        <v>189</v>
      </c>
      <c r="E31" s="44" t="s">
        <v>190</v>
      </c>
      <c r="F31" s="44" t="s">
        <v>190</v>
      </c>
    </row>
    <row r="32" spans="1:8" ht="45" x14ac:dyDescent="0.2">
      <c r="A32" s="798"/>
      <c r="B32" s="798"/>
      <c r="C32" s="798"/>
      <c r="D32" s="215" t="s">
        <v>585</v>
      </c>
      <c r="E32" s="44" t="s">
        <v>190</v>
      </c>
      <c r="F32" s="44" t="s">
        <v>190</v>
      </c>
    </row>
    <row r="33" spans="1:8" x14ac:dyDescent="0.2">
      <c r="A33" s="798"/>
      <c r="B33" s="798"/>
      <c r="C33" s="798"/>
      <c r="D33" s="981" t="s">
        <v>191</v>
      </c>
      <c r="E33" s="983">
        <v>96</v>
      </c>
      <c r="F33" s="985">
        <v>90</v>
      </c>
    </row>
    <row r="34" spans="1:8" x14ac:dyDescent="0.2">
      <c r="A34" s="798"/>
      <c r="B34" s="798"/>
      <c r="C34" s="798"/>
      <c r="D34" s="982"/>
      <c r="E34" s="984"/>
      <c r="F34" s="986"/>
    </row>
    <row r="35" spans="1:8" ht="22.5" x14ac:dyDescent="0.2">
      <c r="A35" s="798"/>
      <c r="B35" s="798"/>
      <c r="C35" s="798"/>
      <c r="D35" s="215" t="s">
        <v>586</v>
      </c>
      <c r="E35" s="43">
        <v>210</v>
      </c>
      <c r="F35" s="44">
        <v>199</v>
      </c>
    </row>
    <row r="36" spans="1:8" ht="24" customHeight="1" x14ac:dyDescent="0.2">
      <c r="A36" s="6" t="s">
        <v>16</v>
      </c>
      <c r="E36" s="20"/>
      <c r="F36" s="20"/>
    </row>
    <row r="37" spans="1:8" ht="102" customHeight="1" x14ac:dyDescent="0.2">
      <c r="A37" s="34" t="s">
        <v>17</v>
      </c>
      <c r="B37" s="979" t="s">
        <v>1044</v>
      </c>
      <c r="C37" s="980"/>
      <c r="D37" s="980"/>
      <c r="E37" s="980"/>
      <c r="F37" s="980"/>
      <c r="G37" s="19"/>
      <c r="H37" s="19"/>
    </row>
    <row r="38" spans="1:8" ht="12" customHeight="1" x14ac:dyDescent="0.2"/>
    <row r="39" spans="1:8" ht="28.5" customHeight="1" x14ac:dyDescent="0.2">
      <c r="A39" s="34" t="s">
        <v>29</v>
      </c>
      <c r="B39" s="913"/>
      <c r="C39" s="914"/>
      <c r="D39" s="914"/>
      <c r="E39" s="914"/>
      <c r="F39" s="915"/>
    </row>
  </sheetData>
  <mergeCells count="15">
    <mergeCell ref="B39:F39"/>
    <mergeCell ref="C16:F16"/>
    <mergeCell ref="C17:F17"/>
    <mergeCell ref="A30:C30"/>
    <mergeCell ref="B37:F37"/>
    <mergeCell ref="D33:D34"/>
    <mergeCell ref="A31:C35"/>
    <mergeCell ref="E33:E34"/>
    <mergeCell ref="F33:F34"/>
    <mergeCell ref="C14:D14"/>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7030A0"/>
    <pageSetUpPr fitToPage="1"/>
  </sheetPr>
  <dimension ref="A2:G39"/>
  <sheetViews>
    <sheetView topLeftCell="B1" workbookViewId="0">
      <selection activeCell="F25" sqref="F25"/>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93" t="s">
        <v>3</v>
      </c>
      <c r="E4" s="893"/>
      <c r="F4" s="893"/>
      <c r="G4" s="893"/>
    </row>
    <row r="5" spans="1:7" ht="13.5" thickBot="1" x14ac:dyDescent="0.25">
      <c r="A5" s="71" t="s">
        <v>0</v>
      </c>
      <c r="B5" s="69"/>
      <c r="C5" s="72">
        <v>4</v>
      </c>
      <c r="D5" s="896" t="s">
        <v>105</v>
      </c>
      <c r="E5" s="896"/>
      <c r="F5" s="896"/>
      <c r="G5" s="896"/>
    </row>
    <row r="6" spans="1:7" ht="13.5" thickBot="1" x14ac:dyDescent="0.25">
      <c r="A6" s="73" t="s">
        <v>647</v>
      </c>
      <c r="B6" s="69"/>
      <c r="C6" s="74" t="s">
        <v>184</v>
      </c>
      <c r="D6" s="897" t="s">
        <v>106</v>
      </c>
      <c r="E6" s="897"/>
      <c r="F6" s="897"/>
      <c r="G6" s="89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102</v>
      </c>
      <c r="B9" s="69"/>
      <c r="C9" s="975" t="s">
        <v>48</v>
      </c>
      <c r="D9" s="976"/>
      <c r="E9" s="976"/>
      <c r="F9" s="976"/>
      <c r="G9" s="977"/>
    </row>
    <row r="10" spans="1:7" ht="13.5" thickBot="1" x14ac:dyDescent="0.25">
      <c r="A10" s="73" t="s">
        <v>26</v>
      </c>
      <c r="B10" s="69"/>
      <c r="C10" s="899" t="s">
        <v>65</v>
      </c>
      <c r="D10" s="899"/>
      <c r="E10" s="899"/>
      <c r="F10" s="899"/>
      <c r="G10" s="899"/>
    </row>
    <row r="11" spans="1:7" ht="13.5" thickBot="1" x14ac:dyDescent="0.25">
      <c r="A11" s="78"/>
      <c r="B11" s="69"/>
      <c r="C11" s="69"/>
      <c r="D11" s="69"/>
      <c r="E11" s="69"/>
      <c r="F11" s="69"/>
    </row>
    <row r="12" spans="1:7" ht="13.5" thickBot="1" x14ac:dyDescent="0.25">
      <c r="A12" s="78"/>
      <c r="B12" s="69"/>
      <c r="C12" s="893" t="s">
        <v>28</v>
      </c>
      <c r="D12" s="893"/>
      <c r="E12" s="69"/>
      <c r="F12" s="69"/>
    </row>
    <row r="13" spans="1:7" ht="13.5" thickBot="1" x14ac:dyDescent="0.25">
      <c r="A13" s="81" t="s">
        <v>2</v>
      </c>
      <c r="B13" s="69"/>
      <c r="C13" s="901">
        <v>3.4</v>
      </c>
      <c r="D13" s="901"/>
      <c r="E13" s="69"/>
      <c r="F13" s="69"/>
    </row>
    <row r="14" spans="1:7" ht="13.5" thickBot="1" x14ac:dyDescent="0.25">
      <c r="A14" s="71" t="s">
        <v>20</v>
      </c>
      <c r="B14" s="69"/>
      <c r="C14" s="901">
        <v>3.4</v>
      </c>
      <c r="D14" s="901"/>
      <c r="E14" s="69"/>
      <c r="F14" s="69"/>
    </row>
    <row r="15" spans="1:7" ht="13.5" thickBot="1" x14ac:dyDescent="0.25">
      <c r="A15" s="73" t="s">
        <v>1</v>
      </c>
      <c r="B15" s="69"/>
      <c r="C15" s="901">
        <v>0.17899999999999999</v>
      </c>
      <c r="D15" s="901"/>
      <c r="E15" s="69"/>
      <c r="F15" s="69"/>
    </row>
    <row r="16" spans="1:7" ht="13.5" thickBot="1" x14ac:dyDescent="0.25">
      <c r="A16" s="82"/>
      <c r="B16" s="69"/>
      <c r="C16" s="83"/>
      <c r="D16" s="83"/>
      <c r="E16" s="84"/>
      <c r="F16" s="84"/>
      <c r="G16" s="85"/>
    </row>
    <row r="17" spans="1:7" ht="13.5" thickBot="1" x14ac:dyDescent="0.25">
      <c r="A17" s="71" t="s">
        <v>18</v>
      </c>
      <c r="B17" s="84"/>
      <c r="C17" s="899" t="s">
        <v>1092</v>
      </c>
      <c r="D17" s="899"/>
      <c r="E17" s="899"/>
      <c r="F17" s="899"/>
      <c r="G17" s="899"/>
    </row>
    <row r="18" spans="1:7" ht="13.5" thickBot="1" x14ac:dyDescent="0.25">
      <c r="A18" s="73" t="s">
        <v>19</v>
      </c>
      <c r="B18" s="69"/>
      <c r="C18" s="79" t="s">
        <v>923</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17"/>
      <c r="B23" s="88">
        <v>620</v>
      </c>
      <c r="C23" s="88"/>
      <c r="D23" s="88" t="s">
        <v>57</v>
      </c>
      <c r="E23" s="130">
        <v>400</v>
      </c>
      <c r="F23" s="130">
        <v>0</v>
      </c>
    </row>
    <row r="24" spans="1:7" ht="13.5" thickBot="1" x14ac:dyDescent="0.25">
      <c r="A24" s="88"/>
      <c r="B24" s="88">
        <v>630</v>
      </c>
      <c r="C24" s="88"/>
      <c r="D24" s="88" t="s">
        <v>55</v>
      </c>
      <c r="E24" s="130">
        <v>3000</v>
      </c>
      <c r="F24" s="130">
        <v>179.9</v>
      </c>
    </row>
    <row r="25" spans="1:7" ht="13.5" thickBot="1" x14ac:dyDescent="0.25">
      <c r="A25" s="89" t="s">
        <v>11</v>
      </c>
      <c r="B25" s="90"/>
      <c r="C25" s="90"/>
      <c r="D25" s="90"/>
      <c r="E25" s="131">
        <f>SUM(E23:E24)</f>
        <v>3400</v>
      </c>
      <c r="F25" s="131">
        <f>SUM(F23:F24)</f>
        <v>179.9</v>
      </c>
    </row>
    <row r="26" spans="1:7" ht="13.5" thickBot="1" x14ac:dyDescent="0.25">
      <c r="A26" s="119" t="s">
        <v>12</v>
      </c>
      <c r="B26" s="120">
        <v>0</v>
      </c>
      <c r="C26" s="120"/>
      <c r="D26" s="120"/>
      <c r="E26" s="152">
        <v>0</v>
      </c>
      <c r="F26" s="153">
        <v>0</v>
      </c>
    </row>
    <row r="27" spans="1:7" ht="13.5" thickBot="1" x14ac:dyDescent="0.25">
      <c r="A27" s="92" t="s">
        <v>13</v>
      </c>
      <c r="B27" s="90" t="s">
        <v>67</v>
      </c>
      <c r="C27" s="90" t="s">
        <v>67</v>
      </c>
      <c r="D27" s="90" t="s">
        <v>67</v>
      </c>
      <c r="E27" s="134">
        <f>E26+E25</f>
        <v>3400</v>
      </c>
      <c r="F27" s="134">
        <f>F26+F25</f>
        <v>179.9</v>
      </c>
    </row>
    <row r="31" spans="1:7" ht="15.75" x14ac:dyDescent="0.25">
      <c r="A31" s="64" t="s">
        <v>14</v>
      </c>
      <c r="B31" s="65"/>
      <c r="C31" s="65"/>
      <c r="D31" s="65"/>
      <c r="E31" s="65"/>
      <c r="F31" s="65"/>
      <c r="G31" s="65"/>
    </row>
    <row r="32" spans="1:7" x14ac:dyDescent="0.2">
      <c r="A32" s="93"/>
    </row>
    <row r="33" spans="1:7" ht="22.5" x14ac:dyDescent="0.2">
      <c r="A33" s="987" t="s">
        <v>22</v>
      </c>
      <c r="B33" s="988"/>
      <c r="C33" s="989"/>
      <c r="D33" s="172" t="s">
        <v>15</v>
      </c>
      <c r="E33" s="175" t="s">
        <v>943</v>
      </c>
      <c r="F33" s="29" t="s">
        <v>944</v>
      </c>
    </row>
    <row r="34" spans="1:7" ht="62.25" customHeight="1" x14ac:dyDescent="0.2">
      <c r="A34" s="990" t="s">
        <v>107</v>
      </c>
      <c r="B34" s="990"/>
      <c r="C34" s="990"/>
      <c r="D34" s="122" t="s">
        <v>589</v>
      </c>
      <c r="E34" s="95">
        <v>90</v>
      </c>
      <c r="F34" s="96">
        <v>14</v>
      </c>
    </row>
    <row r="35" spans="1:7" x14ac:dyDescent="0.2">
      <c r="E35" s="97"/>
      <c r="F35" s="97"/>
      <c r="G35" s="97"/>
    </row>
    <row r="36" spans="1:7" x14ac:dyDescent="0.2">
      <c r="A36" s="98" t="s">
        <v>16</v>
      </c>
    </row>
    <row r="37" spans="1:7" ht="60" x14ac:dyDescent="0.2">
      <c r="A37" s="99" t="s">
        <v>17</v>
      </c>
      <c r="B37" s="936" t="s">
        <v>909</v>
      </c>
      <c r="C37" s="936"/>
      <c r="D37" s="936"/>
      <c r="E37" s="936"/>
      <c r="F37" s="936"/>
    </row>
    <row r="39" spans="1:7" ht="24" x14ac:dyDescent="0.2">
      <c r="A39" s="99" t="s">
        <v>29</v>
      </c>
      <c r="B39" s="937"/>
      <c r="C39" s="937"/>
      <c r="D39" s="937"/>
      <c r="E39" s="937"/>
      <c r="F39" s="937"/>
    </row>
  </sheetData>
  <sheetProtection selectLockedCells="1" selectUnlockedCells="1"/>
  <mergeCells count="14">
    <mergeCell ref="D4:G4"/>
    <mergeCell ref="D5:G5"/>
    <mergeCell ref="D6:G6"/>
    <mergeCell ref="C9:G9"/>
    <mergeCell ref="C10:G10"/>
    <mergeCell ref="C12:D12"/>
    <mergeCell ref="B37:F37"/>
    <mergeCell ref="B39:F39"/>
    <mergeCell ref="C13:D13"/>
    <mergeCell ref="C14:D14"/>
    <mergeCell ref="C15:D15"/>
    <mergeCell ref="C17:G17"/>
    <mergeCell ref="A33:C33"/>
    <mergeCell ref="A34:C34"/>
  </mergeCells>
  <pageMargins left="0.7" right="0.7" top="0.75" bottom="0.75" header="0.3" footer="0.3"/>
  <pageSetup paperSize="9" scale="76" firstPageNumber="0" fitToHeight="0" orientation="portrait"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7030A0"/>
    <pageSetUpPr fitToPage="1"/>
  </sheetPr>
  <dimension ref="A2:G36"/>
  <sheetViews>
    <sheetView workbookViewId="0">
      <selection activeCell="C19" sqref="C19"/>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93" t="s">
        <v>3</v>
      </c>
      <c r="E4" s="893"/>
      <c r="F4" s="893"/>
      <c r="G4" s="893"/>
    </row>
    <row r="5" spans="1:7" ht="13.5" thickBot="1" x14ac:dyDescent="0.25">
      <c r="A5" s="71" t="s">
        <v>0</v>
      </c>
      <c r="B5" s="69"/>
      <c r="C5" s="72">
        <v>4</v>
      </c>
      <c r="D5" s="896" t="s">
        <v>108</v>
      </c>
      <c r="E5" s="896"/>
      <c r="F5" s="896"/>
      <c r="G5" s="896"/>
    </row>
    <row r="6" spans="1:7" ht="13.5" thickBot="1" x14ac:dyDescent="0.25">
      <c r="A6" s="73" t="s">
        <v>647</v>
      </c>
      <c r="B6" s="69"/>
      <c r="C6" s="74" t="s">
        <v>649</v>
      </c>
      <c r="D6" s="897" t="s">
        <v>109</v>
      </c>
      <c r="E6" s="897"/>
      <c r="F6" s="897"/>
      <c r="G6" s="89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102</v>
      </c>
      <c r="B9" s="69"/>
      <c r="C9" s="975" t="s">
        <v>48</v>
      </c>
      <c r="D9" s="976"/>
      <c r="E9" s="976"/>
      <c r="F9" s="976"/>
      <c r="G9" s="977"/>
    </row>
    <row r="10" spans="1:7" ht="13.5" thickBot="1" x14ac:dyDescent="0.25">
      <c r="A10" s="73" t="s">
        <v>26</v>
      </c>
      <c r="B10" s="69"/>
      <c r="C10" s="899" t="s">
        <v>65</v>
      </c>
      <c r="D10" s="899"/>
      <c r="E10" s="899"/>
      <c r="F10" s="899"/>
      <c r="G10" s="899"/>
    </row>
    <row r="11" spans="1:7" ht="13.5" thickBot="1" x14ac:dyDescent="0.25">
      <c r="A11" s="78"/>
      <c r="B11" s="69"/>
      <c r="C11" s="69"/>
      <c r="D11" s="69"/>
      <c r="E11" s="69"/>
      <c r="F11" s="69"/>
    </row>
    <row r="12" spans="1:7" ht="13.5" thickBot="1" x14ac:dyDescent="0.25">
      <c r="A12" s="78"/>
      <c r="B12" s="69"/>
      <c r="C12" s="893" t="s">
        <v>28</v>
      </c>
      <c r="D12" s="893"/>
      <c r="E12" s="69"/>
      <c r="F12" s="69"/>
    </row>
    <row r="13" spans="1:7" ht="13.5" thickBot="1" x14ac:dyDescent="0.25">
      <c r="A13" s="81" t="s">
        <v>2</v>
      </c>
      <c r="B13" s="69"/>
      <c r="C13" s="901">
        <v>0</v>
      </c>
      <c r="D13" s="901"/>
      <c r="E13" s="69"/>
      <c r="F13" s="69"/>
    </row>
    <row r="14" spans="1:7" ht="13.5" thickBot="1" x14ac:dyDescent="0.25">
      <c r="A14" s="71" t="s">
        <v>20</v>
      </c>
      <c r="B14" s="69"/>
      <c r="C14" s="901">
        <v>0</v>
      </c>
      <c r="D14" s="901"/>
      <c r="E14" s="69"/>
      <c r="F14" s="69"/>
    </row>
    <row r="15" spans="1:7" ht="13.5" thickBot="1" x14ac:dyDescent="0.25">
      <c r="A15" s="73" t="s">
        <v>1</v>
      </c>
      <c r="B15" s="69"/>
      <c r="C15" s="901">
        <v>0</v>
      </c>
      <c r="D15" s="901"/>
      <c r="E15" s="69"/>
      <c r="F15" s="69"/>
    </row>
    <row r="16" spans="1:7" ht="13.5" thickBot="1" x14ac:dyDescent="0.25">
      <c r="A16" s="82"/>
      <c r="B16" s="69"/>
      <c r="C16" s="83"/>
      <c r="D16" s="83"/>
      <c r="E16" s="84"/>
      <c r="F16" s="84"/>
      <c r="G16" s="85"/>
    </row>
    <row r="17" spans="1:7" ht="13.5" thickBot="1" x14ac:dyDescent="0.25">
      <c r="A17" s="71" t="s">
        <v>18</v>
      </c>
      <c r="B17" s="84"/>
      <c r="C17" s="899" t="s">
        <v>1092</v>
      </c>
      <c r="D17" s="899"/>
      <c r="E17" s="899"/>
      <c r="F17" s="899"/>
      <c r="G17" s="899"/>
    </row>
    <row r="18" spans="1:7" ht="13.5" thickBot="1" x14ac:dyDescent="0.25">
      <c r="A18" s="73" t="s">
        <v>19</v>
      </c>
      <c r="B18" s="69"/>
      <c r="C18" s="79" t="s">
        <v>923</v>
      </c>
      <c r="D18" s="113"/>
      <c r="E18" s="113"/>
      <c r="F18" s="113"/>
      <c r="G18" s="80"/>
    </row>
    <row r="19" spans="1:7" x14ac:dyDescent="0.2">
      <c r="B19" s="69"/>
    </row>
    <row r="20" spans="1:7" ht="15.75" x14ac:dyDescent="0.25">
      <c r="A20" s="64" t="s">
        <v>5</v>
      </c>
      <c r="B20" s="64"/>
      <c r="C20" s="65"/>
      <c r="D20" s="65"/>
      <c r="E20" s="65"/>
      <c r="F20" s="65"/>
      <c r="G20" s="65"/>
    </row>
    <row r="21" spans="1:7" x14ac:dyDescent="0.2">
      <c r="A21" s="86" t="s">
        <v>23</v>
      </c>
      <c r="B21" s="87" t="s">
        <v>6</v>
      </c>
      <c r="C21" s="87" t="s">
        <v>7</v>
      </c>
      <c r="D21" s="87" t="s">
        <v>8</v>
      </c>
      <c r="E21" s="87" t="s">
        <v>9</v>
      </c>
      <c r="F21" s="87" t="s">
        <v>10</v>
      </c>
      <c r="G21" s="85"/>
    </row>
    <row r="22" spans="1:7" ht="13.5" thickBot="1" x14ac:dyDescent="0.25">
      <c r="A22" s="88"/>
      <c r="B22" s="118"/>
      <c r="C22" s="118"/>
      <c r="D22" s="118"/>
      <c r="E22" s="118"/>
      <c r="F22" s="88"/>
    </row>
    <row r="23" spans="1:7" ht="13.5" thickBot="1" x14ac:dyDescent="0.25">
      <c r="A23" s="89" t="s">
        <v>11</v>
      </c>
      <c r="B23" s="90"/>
      <c r="C23" s="90"/>
      <c r="D23" s="90"/>
      <c r="E23" s="90"/>
      <c r="F23" s="103"/>
    </row>
    <row r="24" spans="1:7" ht="13.5" thickBot="1" x14ac:dyDescent="0.25">
      <c r="A24" s="119" t="s">
        <v>12</v>
      </c>
      <c r="B24" s="120">
        <v>0</v>
      </c>
      <c r="C24" s="120"/>
      <c r="D24" s="120"/>
      <c r="E24" s="120"/>
      <c r="F24" s="162"/>
    </row>
    <row r="25" spans="1:7" ht="13.5" thickBot="1" x14ac:dyDescent="0.25">
      <c r="A25" s="92" t="s">
        <v>13</v>
      </c>
      <c r="B25" s="90" t="s">
        <v>67</v>
      </c>
      <c r="C25" s="90" t="s">
        <v>67</v>
      </c>
      <c r="D25" s="90" t="s">
        <v>67</v>
      </c>
      <c r="E25" s="102"/>
      <c r="F25" s="103"/>
    </row>
    <row r="28" spans="1:7" ht="15.75" x14ac:dyDescent="0.25">
      <c r="A28" s="64" t="s">
        <v>14</v>
      </c>
      <c r="B28" s="65"/>
      <c r="C28" s="65"/>
      <c r="D28" s="65"/>
      <c r="E28" s="65"/>
      <c r="F28" s="65"/>
      <c r="G28" s="65"/>
    </row>
    <row r="29" spans="1:7" x14ac:dyDescent="0.2">
      <c r="A29" s="93"/>
    </row>
    <row r="30" spans="1:7" ht="22.5" x14ac:dyDescent="0.2">
      <c r="A30" s="987" t="s">
        <v>22</v>
      </c>
      <c r="B30" s="988"/>
      <c r="C30" s="989"/>
      <c r="D30" s="172" t="s">
        <v>15</v>
      </c>
      <c r="E30" s="175" t="s">
        <v>943</v>
      </c>
      <c r="F30" s="29" t="s">
        <v>944</v>
      </c>
    </row>
    <row r="31" spans="1:7" ht="22.35" customHeight="1" x14ac:dyDescent="0.2">
      <c r="A31" s="934" t="s">
        <v>110</v>
      </c>
      <c r="B31" s="934"/>
      <c r="C31" s="934"/>
      <c r="D31" s="95" t="s">
        <v>111</v>
      </c>
      <c r="E31" s="95" t="s">
        <v>112</v>
      </c>
      <c r="F31" s="96" t="s">
        <v>113</v>
      </c>
    </row>
    <row r="32" spans="1:7" x14ac:dyDescent="0.2">
      <c r="A32" s="97"/>
      <c r="B32" s="97"/>
      <c r="C32" s="97"/>
    </row>
    <row r="33" spans="1:6" x14ac:dyDescent="0.2">
      <c r="A33" s="98" t="s">
        <v>16</v>
      </c>
      <c r="D33" s="97"/>
      <c r="E33" s="97"/>
      <c r="F33" s="97"/>
    </row>
    <row r="34" spans="1:6" ht="63" customHeight="1" x14ac:dyDescent="0.2">
      <c r="A34" s="99" t="s">
        <v>17</v>
      </c>
      <c r="B34" s="936" t="s">
        <v>354</v>
      </c>
      <c r="C34" s="936"/>
      <c r="D34" s="936"/>
      <c r="E34" s="936"/>
      <c r="F34" s="936"/>
    </row>
    <row r="36" spans="1:6" ht="24" x14ac:dyDescent="0.2">
      <c r="A36" s="99" t="s">
        <v>29</v>
      </c>
      <c r="B36" s="937"/>
      <c r="C36" s="937"/>
      <c r="D36" s="937"/>
      <c r="E36" s="937"/>
      <c r="F36" s="937"/>
    </row>
  </sheetData>
  <sheetProtection selectLockedCells="1" selectUnlockedCells="1"/>
  <mergeCells count="14">
    <mergeCell ref="D4:G4"/>
    <mergeCell ref="D5:G5"/>
    <mergeCell ref="D6:G6"/>
    <mergeCell ref="C9:G9"/>
    <mergeCell ref="C10:G10"/>
    <mergeCell ref="C12:D12"/>
    <mergeCell ref="B34:F34"/>
    <mergeCell ref="B36:F36"/>
    <mergeCell ref="C13:D13"/>
    <mergeCell ref="C14:D14"/>
    <mergeCell ref="C15:D15"/>
    <mergeCell ref="C17:G17"/>
    <mergeCell ref="A30:C30"/>
    <mergeCell ref="A31:C31"/>
  </mergeCells>
  <pageMargins left="0.7" right="0.7" top="0.75" bottom="0.75" header="0.3" footer="0.3"/>
  <pageSetup paperSize="9" scale="76" firstPageNumber="0" fitToHeight="0" orientation="portrait"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7030A0"/>
    <pageSetUpPr fitToPage="1"/>
  </sheetPr>
  <dimension ref="A2:J55"/>
  <sheetViews>
    <sheetView zoomScale="110" zoomScaleNormal="110" workbookViewId="0">
      <selection activeCell="C16" sqref="C16"/>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93" t="s">
        <v>3</v>
      </c>
      <c r="E4" s="893"/>
      <c r="F4" s="893"/>
      <c r="G4" s="893"/>
    </row>
    <row r="5" spans="1:7" ht="13.5" thickBot="1" x14ac:dyDescent="0.25">
      <c r="A5" s="71" t="s">
        <v>0</v>
      </c>
      <c r="B5" s="69"/>
      <c r="C5" s="72">
        <v>5</v>
      </c>
      <c r="D5" s="896" t="s">
        <v>628</v>
      </c>
      <c r="E5" s="896"/>
      <c r="F5" s="896"/>
      <c r="G5" s="896"/>
    </row>
    <row r="6" spans="1:7" ht="13.5" thickBot="1" x14ac:dyDescent="0.25">
      <c r="A6" s="73" t="s">
        <v>647</v>
      </c>
      <c r="B6" s="69"/>
      <c r="C6" s="74" t="s">
        <v>325</v>
      </c>
      <c r="D6" s="897" t="s">
        <v>629</v>
      </c>
      <c r="E6" s="897"/>
      <c r="F6" s="897"/>
      <c r="G6" s="897"/>
    </row>
    <row r="7" spans="1:7" ht="13.5" thickBot="1" x14ac:dyDescent="0.25">
      <c r="A7" s="78"/>
      <c r="B7" s="69"/>
      <c r="C7" s="69"/>
      <c r="D7" s="69"/>
      <c r="E7" s="69"/>
      <c r="F7" s="69"/>
    </row>
    <row r="8" spans="1:7" ht="13.5" thickBot="1" x14ac:dyDescent="0.25">
      <c r="A8" s="71" t="s">
        <v>21</v>
      </c>
      <c r="B8" s="69"/>
      <c r="C8" s="79" t="s">
        <v>326</v>
      </c>
      <c r="D8" s="113"/>
      <c r="E8" s="113"/>
      <c r="F8" s="113"/>
      <c r="G8" s="80"/>
    </row>
    <row r="9" spans="1:7" ht="13.5" thickBot="1" x14ac:dyDescent="0.25">
      <c r="A9" s="73" t="s">
        <v>102</v>
      </c>
      <c r="B9" s="69"/>
      <c r="C9" s="975" t="s">
        <v>48</v>
      </c>
      <c r="D9" s="976"/>
      <c r="E9" s="976"/>
      <c r="F9" s="976"/>
      <c r="G9" s="977"/>
    </row>
    <row r="10" spans="1:7" ht="13.5" thickBot="1" x14ac:dyDescent="0.25">
      <c r="A10" s="73" t="s">
        <v>26</v>
      </c>
      <c r="B10" s="69"/>
      <c r="C10" s="899" t="s">
        <v>1081</v>
      </c>
      <c r="D10" s="899"/>
      <c r="E10" s="899"/>
      <c r="F10" s="899"/>
      <c r="G10" s="899"/>
    </row>
    <row r="11" spans="1:7" ht="13.5" thickBot="1" x14ac:dyDescent="0.25">
      <c r="A11" s="78"/>
      <c r="B11" s="69"/>
      <c r="C11" s="69"/>
      <c r="D11" s="69"/>
      <c r="E11" s="69"/>
      <c r="F11" s="69"/>
    </row>
    <row r="12" spans="1:7" ht="13.5" thickBot="1" x14ac:dyDescent="0.25">
      <c r="A12" s="78"/>
      <c r="B12" s="69"/>
      <c r="C12" s="893" t="s">
        <v>28</v>
      </c>
      <c r="D12" s="893"/>
      <c r="E12" s="69"/>
      <c r="F12" s="69"/>
    </row>
    <row r="13" spans="1:7" ht="13.5" thickBot="1" x14ac:dyDescent="0.25">
      <c r="A13" s="81" t="s">
        <v>2</v>
      </c>
      <c r="B13" s="69"/>
      <c r="C13" s="901">
        <v>152.43</v>
      </c>
      <c r="D13" s="901"/>
      <c r="E13" s="69"/>
      <c r="F13" s="69"/>
    </row>
    <row r="14" spans="1:7" ht="13.5" thickBot="1" x14ac:dyDescent="0.25">
      <c r="A14" s="71" t="s">
        <v>20</v>
      </c>
      <c r="B14" s="69"/>
      <c r="C14" s="901">
        <v>152.43</v>
      </c>
      <c r="D14" s="901"/>
      <c r="E14" s="69"/>
      <c r="F14" s="69"/>
    </row>
    <row r="15" spans="1:7" ht="13.5" thickBot="1" x14ac:dyDescent="0.25">
      <c r="A15" s="73" t="s">
        <v>1</v>
      </c>
      <c r="B15" s="69"/>
      <c r="C15" s="901">
        <v>70.763999999999996</v>
      </c>
      <c r="D15" s="901"/>
      <c r="E15" s="69"/>
      <c r="F15" s="69"/>
    </row>
    <row r="16" spans="1:7" ht="13.5" thickBot="1" x14ac:dyDescent="0.25">
      <c r="A16" s="82"/>
      <c r="B16" s="69"/>
      <c r="C16" s="83"/>
      <c r="D16" s="83"/>
      <c r="E16" s="84"/>
      <c r="F16" s="84"/>
      <c r="G16" s="85"/>
    </row>
    <row r="17" spans="1:7" ht="13.5" thickBot="1" x14ac:dyDescent="0.25">
      <c r="A17" s="71" t="s">
        <v>18</v>
      </c>
      <c r="B17" s="84"/>
      <c r="C17" s="899" t="s">
        <v>1080</v>
      </c>
      <c r="D17" s="899"/>
      <c r="E17" s="899"/>
      <c r="F17" s="899"/>
      <c r="G17" s="899"/>
    </row>
    <row r="18" spans="1:7" ht="13.5" thickBot="1" x14ac:dyDescent="0.25">
      <c r="A18" s="73" t="s">
        <v>19</v>
      </c>
      <c r="B18" s="69"/>
      <c r="C18" s="79" t="s">
        <v>923</v>
      </c>
      <c r="D18" s="113"/>
      <c r="E18" s="113"/>
      <c r="F18" s="113"/>
      <c r="G18" s="80"/>
    </row>
    <row r="19" spans="1:7" x14ac:dyDescent="0.2">
      <c r="B19" s="69"/>
    </row>
    <row r="20" spans="1:7" ht="15.75" x14ac:dyDescent="0.25">
      <c r="A20" s="64" t="s">
        <v>5</v>
      </c>
      <c r="B20" s="64"/>
      <c r="C20" s="65"/>
      <c r="D20" s="65"/>
      <c r="E20" s="65"/>
      <c r="F20" s="65"/>
      <c r="G20" s="65"/>
    </row>
    <row r="21" spans="1:7" x14ac:dyDescent="0.2">
      <c r="A21" s="86" t="s">
        <v>23</v>
      </c>
      <c r="B21" s="87" t="s">
        <v>6</v>
      </c>
      <c r="C21" s="87" t="s">
        <v>7</v>
      </c>
      <c r="D21" s="87" t="s">
        <v>8</v>
      </c>
      <c r="E21" s="87" t="s">
        <v>9</v>
      </c>
      <c r="F21" s="87" t="s">
        <v>10</v>
      </c>
      <c r="G21" s="85"/>
    </row>
    <row r="22" spans="1:7" x14ac:dyDescent="0.2">
      <c r="A22" s="142"/>
      <c r="B22" s="88">
        <v>610</v>
      </c>
      <c r="C22" s="87"/>
      <c r="D22" s="88" t="s">
        <v>54</v>
      </c>
      <c r="E22" s="130">
        <v>95000</v>
      </c>
      <c r="F22" s="130">
        <v>42077.49</v>
      </c>
      <c r="G22" s="85"/>
    </row>
    <row r="23" spans="1:7" x14ac:dyDescent="0.2">
      <c r="A23" s="142"/>
      <c r="B23" s="88">
        <v>620</v>
      </c>
      <c r="C23" s="87"/>
      <c r="D23" s="88" t="s">
        <v>57</v>
      </c>
      <c r="E23" s="130">
        <v>35100</v>
      </c>
      <c r="F23" s="130">
        <v>15011.52</v>
      </c>
      <c r="G23" s="85"/>
    </row>
    <row r="24" spans="1:7" x14ac:dyDescent="0.2">
      <c r="A24" s="117"/>
      <c r="B24" s="88">
        <v>630</v>
      </c>
      <c r="C24" s="88"/>
      <c r="D24" s="88" t="s">
        <v>55</v>
      </c>
      <c r="E24" s="130">
        <v>21500</v>
      </c>
      <c r="F24" s="130">
        <v>11936.87</v>
      </c>
    </row>
    <row r="25" spans="1:7" ht="22.5" customHeight="1" x14ac:dyDescent="0.2">
      <c r="A25" s="343"/>
      <c r="B25" s="176">
        <v>640</v>
      </c>
      <c r="C25" s="176"/>
      <c r="D25" s="567" t="s">
        <v>1086</v>
      </c>
      <c r="E25" s="179">
        <v>300</v>
      </c>
      <c r="F25" s="179">
        <v>1299.51</v>
      </c>
    </row>
    <row r="26" spans="1:7" ht="13.5" thickBot="1" x14ac:dyDescent="0.25">
      <c r="A26" s="176"/>
      <c r="B26" s="176">
        <v>650</v>
      </c>
      <c r="C26" s="177"/>
      <c r="D26" s="176" t="s">
        <v>802</v>
      </c>
      <c r="E26" s="179">
        <v>90</v>
      </c>
      <c r="F26" s="179">
        <v>2.64</v>
      </c>
    </row>
    <row r="27" spans="1:7" ht="13.5" thickBot="1" x14ac:dyDescent="0.25">
      <c r="A27" s="180" t="s">
        <v>11</v>
      </c>
      <c r="B27" s="181"/>
      <c r="C27" s="181"/>
      <c r="D27" s="181"/>
      <c r="E27" s="182">
        <f>SUM(E22:E26)</f>
        <v>151990</v>
      </c>
      <c r="F27" s="182">
        <f>SUM(F22:F26)</f>
        <v>70328.029999999984</v>
      </c>
    </row>
    <row r="28" spans="1:7" ht="13.5" thickBot="1" x14ac:dyDescent="0.25">
      <c r="A28" s="344"/>
      <c r="B28" s="345">
        <v>719</v>
      </c>
      <c r="C28" s="345"/>
      <c r="D28" s="345" t="s">
        <v>363</v>
      </c>
      <c r="E28" s="130">
        <v>0</v>
      </c>
      <c r="F28" s="130">
        <v>0</v>
      </c>
    </row>
    <row r="29" spans="1:7" ht="13.5" thickBot="1" x14ac:dyDescent="0.25">
      <c r="A29" s="266" t="s">
        <v>12</v>
      </c>
      <c r="B29" s="159">
        <v>0</v>
      </c>
      <c r="C29" s="159"/>
      <c r="D29" s="159"/>
      <c r="E29" s="270">
        <f>SUM(E28:E28)</f>
        <v>0</v>
      </c>
      <c r="F29" s="270">
        <f>SUM(F28:F28)</f>
        <v>0</v>
      </c>
    </row>
    <row r="30" spans="1:7" ht="13.5" thickBot="1" x14ac:dyDescent="0.25">
      <c r="A30" s="344"/>
      <c r="B30" s="345">
        <v>821</v>
      </c>
      <c r="C30" s="345"/>
      <c r="D30" s="345"/>
      <c r="E30" s="130">
        <v>440</v>
      </c>
      <c r="F30" s="130">
        <v>436.18</v>
      </c>
    </row>
    <row r="31" spans="1:7" ht="13.5" thickBot="1" x14ac:dyDescent="0.25">
      <c r="A31" s="266" t="s">
        <v>224</v>
      </c>
      <c r="B31" s="159">
        <v>0</v>
      </c>
      <c r="C31" s="159"/>
      <c r="D31" s="159"/>
      <c r="E31" s="270">
        <f>SUM(E30:E30)</f>
        <v>440</v>
      </c>
      <c r="F31" s="270">
        <f>SUM(F30:F30)</f>
        <v>436.18</v>
      </c>
    </row>
    <row r="32" spans="1:7" ht="13.5" thickBot="1" x14ac:dyDescent="0.25">
      <c r="A32" s="347" t="s">
        <v>13</v>
      </c>
      <c r="B32" s="348" t="s">
        <v>67</v>
      </c>
      <c r="C32" s="348" t="s">
        <v>67</v>
      </c>
      <c r="D32" s="348" t="s">
        <v>67</v>
      </c>
      <c r="E32" s="349">
        <f>E27+E29+E31</f>
        <v>152430</v>
      </c>
      <c r="F32" s="349">
        <f>F27+F29+F31</f>
        <v>70764.209999999977</v>
      </c>
    </row>
    <row r="33" spans="1:10" ht="7.5" customHeight="1" x14ac:dyDescent="0.2"/>
    <row r="35" spans="1:10" ht="15.75" x14ac:dyDescent="0.25">
      <c r="A35" s="64" t="s">
        <v>14</v>
      </c>
      <c r="B35" s="65"/>
      <c r="C35" s="65"/>
      <c r="D35" s="65"/>
      <c r="E35" s="65"/>
      <c r="F35" s="65"/>
      <c r="G35" s="65"/>
    </row>
    <row r="36" spans="1:10" x14ac:dyDescent="0.2">
      <c r="A36" s="93"/>
    </row>
    <row r="37" spans="1:10" ht="22.5" x14ac:dyDescent="0.2">
      <c r="A37" s="971" t="s">
        <v>22</v>
      </c>
      <c r="B37" s="972"/>
      <c r="C37" s="973"/>
      <c r="D37" s="173" t="s">
        <v>15</v>
      </c>
      <c r="E37" s="175" t="s">
        <v>943</v>
      </c>
      <c r="F37" s="29" t="s">
        <v>944</v>
      </c>
      <c r="I37" s="69"/>
      <c r="J37" s="69"/>
    </row>
    <row r="38" spans="1:10" ht="22.5" x14ac:dyDescent="0.2">
      <c r="A38" s="991" t="s">
        <v>327</v>
      </c>
      <c r="B38" s="992"/>
      <c r="C38" s="993"/>
      <c r="D38" s="351" t="s">
        <v>328</v>
      </c>
      <c r="E38" s="258" t="s">
        <v>240</v>
      </c>
      <c r="F38" s="258" t="s">
        <v>634</v>
      </c>
      <c r="I38" s="190"/>
      <c r="J38" s="191"/>
    </row>
    <row r="39" spans="1:10" ht="24.75" customHeight="1" x14ac:dyDescent="0.2">
      <c r="A39" s="994"/>
      <c r="B39" s="958"/>
      <c r="C39" s="995"/>
      <c r="D39" s="351" t="s">
        <v>1082</v>
      </c>
      <c r="E39" s="258" t="s">
        <v>167</v>
      </c>
      <c r="F39" s="258" t="s">
        <v>167</v>
      </c>
      <c r="I39" s="190"/>
      <c r="J39" s="191"/>
    </row>
    <row r="40" spans="1:10" x14ac:dyDescent="0.2">
      <c r="A40" s="994"/>
      <c r="B40" s="958"/>
      <c r="C40" s="995"/>
      <c r="D40" s="351" t="s">
        <v>329</v>
      </c>
      <c r="E40" s="258" t="s">
        <v>886</v>
      </c>
      <c r="F40" s="258" t="s">
        <v>1083</v>
      </c>
      <c r="I40" s="69"/>
      <c r="J40" s="69"/>
    </row>
    <row r="41" spans="1:10" x14ac:dyDescent="0.2">
      <c r="A41" s="994"/>
      <c r="B41" s="958"/>
      <c r="C41" s="995"/>
      <c r="D41" s="351" t="s">
        <v>330</v>
      </c>
      <c r="E41" s="258" t="s">
        <v>887</v>
      </c>
      <c r="F41" s="258" t="s">
        <v>876</v>
      </c>
    </row>
    <row r="42" spans="1:10" x14ac:dyDescent="0.2">
      <c r="A42" s="994"/>
      <c r="B42" s="958"/>
      <c r="C42" s="995"/>
      <c r="D42" s="351" t="s">
        <v>331</v>
      </c>
      <c r="E42" s="258" t="s">
        <v>887</v>
      </c>
      <c r="F42" s="258" t="s">
        <v>1084</v>
      </c>
    </row>
    <row r="43" spans="1:10" ht="22.5" x14ac:dyDescent="0.2">
      <c r="A43" s="798" t="s">
        <v>333</v>
      </c>
      <c r="B43" s="798"/>
      <c r="C43" s="798"/>
      <c r="D43" s="215" t="s">
        <v>479</v>
      </c>
      <c r="E43" s="258" t="s">
        <v>202</v>
      </c>
      <c r="F43" s="258" t="s">
        <v>627</v>
      </c>
    </row>
    <row r="44" spans="1:10" ht="22.5" x14ac:dyDescent="0.2">
      <c r="A44" s="798"/>
      <c r="B44" s="798"/>
      <c r="C44" s="798"/>
      <c r="D44" s="215" t="s">
        <v>334</v>
      </c>
      <c r="E44" s="258" t="s">
        <v>258</v>
      </c>
      <c r="F44" s="258" t="s">
        <v>240</v>
      </c>
    </row>
    <row r="45" spans="1:10" ht="28.5" customHeight="1" x14ac:dyDescent="0.2">
      <c r="A45" s="798" t="s">
        <v>339</v>
      </c>
      <c r="B45" s="798"/>
      <c r="C45" s="798"/>
      <c r="D45" s="215" t="s">
        <v>336</v>
      </c>
      <c r="E45" s="258" t="s">
        <v>167</v>
      </c>
      <c r="F45" s="258" t="s">
        <v>712</v>
      </c>
    </row>
    <row r="46" spans="1:10" ht="28.5" customHeight="1" x14ac:dyDescent="0.2">
      <c r="A46" s="798"/>
      <c r="B46" s="798"/>
      <c r="C46" s="798"/>
      <c r="D46" s="215" t="s">
        <v>337</v>
      </c>
      <c r="E46" s="386" t="s">
        <v>1085</v>
      </c>
      <c r="F46" s="258" t="s">
        <v>712</v>
      </c>
    </row>
    <row r="47" spans="1:10" ht="22.5" x14ac:dyDescent="0.2">
      <c r="A47" s="798"/>
      <c r="B47" s="798"/>
      <c r="C47" s="798"/>
      <c r="D47" s="215" t="s">
        <v>338</v>
      </c>
      <c r="E47" s="386" t="s">
        <v>888</v>
      </c>
      <c r="F47" s="258" t="s">
        <v>712</v>
      </c>
    </row>
    <row r="48" spans="1:10" ht="70.5" customHeight="1" x14ac:dyDescent="0.2">
      <c r="A48" s="827" t="s">
        <v>341</v>
      </c>
      <c r="B48" s="998"/>
      <c r="C48" s="828"/>
      <c r="D48" s="215" t="s">
        <v>621</v>
      </c>
      <c r="E48" s="258" t="s">
        <v>803</v>
      </c>
      <c r="F48" s="258" t="s">
        <v>627</v>
      </c>
    </row>
    <row r="49" spans="1:6" ht="22.5" x14ac:dyDescent="0.2">
      <c r="A49" s="792" t="s">
        <v>622</v>
      </c>
      <c r="B49" s="793"/>
      <c r="C49" s="794"/>
      <c r="D49" s="215" t="s">
        <v>623</v>
      </c>
      <c r="E49" s="386" t="s">
        <v>240</v>
      </c>
      <c r="F49" s="258" t="s">
        <v>240</v>
      </c>
    </row>
    <row r="50" spans="1:6" x14ac:dyDescent="0.2">
      <c r="A50" s="795"/>
      <c r="B50" s="796"/>
      <c r="C50" s="797"/>
      <c r="D50" s="215" t="s">
        <v>624</v>
      </c>
      <c r="E50" s="386" t="s">
        <v>625</v>
      </c>
      <c r="F50" s="258" t="s">
        <v>625</v>
      </c>
    </row>
    <row r="51" spans="1:6" x14ac:dyDescent="0.2">
      <c r="A51" s="97"/>
      <c r="B51" s="97"/>
      <c r="C51" s="97"/>
      <c r="F51" s="403"/>
    </row>
    <row r="52" spans="1:6" x14ac:dyDescent="0.2">
      <c r="A52" s="98" t="s">
        <v>16</v>
      </c>
      <c r="D52" s="97"/>
      <c r="E52" s="97"/>
      <c r="F52" s="403"/>
    </row>
    <row r="53" spans="1:6" ht="83.25" customHeight="1" x14ac:dyDescent="0.2">
      <c r="A53" s="404" t="s">
        <v>17</v>
      </c>
      <c r="B53" s="996" t="s">
        <v>1087</v>
      </c>
      <c r="C53" s="996"/>
      <c r="D53" s="996"/>
      <c r="E53" s="996"/>
      <c r="F53" s="997"/>
    </row>
    <row r="55" spans="1:6" ht="56.25" customHeight="1" x14ac:dyDescent="0.2">
      <c r="A55" s="99" t="s">
        <v>29</v>
      </c>
      <c r="B55" s="936"/>
      <c r="C55" s="936"/>
      <c r="D55" s="936"/>
      <c r="E55" s="936"/>
      <c r="F55" s="936"/>
    </row>
  </sheetData>
  <sheetProtection selectLockedCells="1" selectUnlockedCells="1"/>
  <mergeCells count="18">
    <mergeCell ref="B55:F55"/>
    <mergeCell ref="A38:C42"/>
    <mergeCell ref="A43:C44"/>
    <mergeCell ref="A45:C47"/>
    <mergeCell ref="C13:D13"/>
    <mergeCell ref="C14:D14"/>
    <mergeCell ref="C15:D15"/>
    <mergeCell ref="B53:F53"/>
    <mergeCell ref="C17:G17"/>
    <mergeCell ref="A37:C37"/>
    <mergeCell ref="A48:C48"/>
    <mergeCell ref="A49:C50"/>
    <mergeCell ref="C12:D12"/>
    <mergeCell ref="D4:G4"/>
    <mergeCell ref="D5:G5"/>
    <mergeCell ref="D6:G6"/>
    <mergeCell ref="C9:G9"/>
    <mergeCell ref="C10:G10"/>
  </mergeCells>
  <pageMargins left="0.7" right="0.7" top="0.75" bottom="0.75" header="0.3" footer="0.3"/>
  <pageSetup paperSize="9" scale="76" firstPageNumber="0" fitToHeight="0" orientation="portrait"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7030A0"/>
    <pageSetUpPr fitToPage="1"/>
  </sheetPr>
  <dimension ref="A2:J42"/>
  <sheetViews>
    <sheetView workbookViewId="0">
      <selection activeCell="B41" sqref="B41"/>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93" t="s">
        <v>3</v>
      </c>
      <c r="E4" s="893"/>
      <c r="F4" s="893"/>
      <c r="G4" s="893"/>
    </row>
    <row r="5" spans="1:7" ht="13.5" thickBot="1" x14ac:dyDescent="0.25">
      <c r="A5" s="71" t="s">
        <v>0</v>
      </c>
      <c r="B5" s="69"/>
      <c r="C5" s="72">
        <v>5</v>
      </c>
      <c r="D5" s="896" t="s">
        <v>628</v>
      </c>
      <c r="E5" s="896"/>
      <c r="F5" s="896"/>
      <c r="G5" s="896"/>
    </row>
    <row r="6" spans="1:7" ht="13.5" thickBot="1" x14ac:dyDescent="0.25">
      <c r="A6" s="73" t="s">
        <v>647</v>
      </c>
      <c r="B6" s="69"/>
      <c r="C6" s="74" t="s">
        <v>335</v>
      </c>
      <c r="D6" s="897" t="s">
        <v>630</v>
      </c>
      <c r="E6" s="897"/>
      <c r="F6" s="897"/>
      <c r="G6" s="897"/>
    </row>
    <row r="7" spans="1:7" ht="13.5" thickBot="1" x14ac:dyDescent="0.25">
      <c r="A7" s="78"/>
      <c r="B7" s="69"/>
      <c r="C7" s="69"/>
      <c r="D7" s="69"/>
      <c r="E7" s="69"/>
      <c r="F7" s="69"/>
    </row>
    <row r="8" spans="1:7" ht="13.5" thickBot="1" x14ac:dyDescent="0.25">
      <c r="A8" s="71" t="s">
        <v>21</v>
      </c>
      <c r="B8" s="69"/>
      <c r="C8" s="79" t="s">
        <v>326</v>
      </c>
      <c r="D8" s="113"/>
      <c r="E8" s="113"/>
      <c r="F8" s="113"/>
      <c r="G8" s="80"/>
    </row>
    <row r="9" spans="1:7" ht="13.5" thickBot="1" x14ac:dyDescent="0.25">
      <c r="A9" s="73" t="s">
        <v>102</v>
      </c>
      <c r="B9" s="69"/>
      <c r="C9" s="975" t="s">
        <v>48</v>
      </c>
      <c r="D9" s="976"/>
      <c r="E9" s="976"/>
      <c r="F9" s="976"/>
      <c r="G9" s="977"/>
    </row>
    <row r="10" spans="1:7" ht="13.5" thickBot="1" x14ac:dyDescent="0.25">
      <c r="A10" s="73" t="s">
        <v>26</v>
      </c>
      <c r="B10" s="69"/>
      <c r="C10" s="899" t="s">
        <v>1122</v>
      </c>
      <c r="D10" s="899"/>
      <c r="E10" s="899"/>
      <c r="F10" s="899"/>
      <c r="G10" s="899"/>
    </row>
    <row r="11" spans="1:7" ht="13.5" thickBot="1" x14ac:dyDescent="0.25">
      <c r="A11" s="78"/>
      <c r="B11" s="69"/>
      <c r="C11" s="69"/>
      <c r="D11" s="69"/>
      <c r="E11" s="69"/>
      <c r="F11" s="69"/>
    </row>
    <row r="12" spans="1:7" ht="13.5" thickBot="1" x14ac:dyDescent="0.25">
      <c r="A12" s="78"/>
      <c r="B12" s="69"/>
      <c r="C12" s="893" t="s">
        <v>28</v>
      </c>
      <c r="D12" s="893"/>
      <c r="E12" s="69"/>
      <c r="F12" s="69"/>
    </row>
    <row r="13" spans="1:7" ht="13.5" thickBot="1" x14ac:dyDescent="0.25">
      <c r="A13" s="81" t="s">
        <v>2</v>
      </c>
      <c r="B13" s="69"/>
      <c r="C13" s="901">
        <v>70.3</v>
      </c>
      <c r="D13" s="901"/>
      <c r="E13" s="69"/>
      <c r="F13" s="69"/>
    </row>
    <row r="14" spans="1:7" ht="13.5" thickBot="1" x14ac:dyDescent="0.25">
      <c r="A14" s="71" t="s">
        <v>20</v>
      </c>
      <c r="B14" s="69"/>
      <c r="C14" s="901">
        <v>70.3</v>
      </c>
      <c r="D14" s="901"/>
      <c r="E14" s="69"/>
      <c r="F14" s="69"/>
    </row>
    <row r="15" spans="1:7" ht="13.5" thickBot="1" x14ac:dyDescent="0.25">
      <c r="A15" s="73" t="s">
        <v>1</v>
      </c>
      <c r="B15" s="69"/>
      <c r="C15" s="901">
        <v>64.177000000000007</v>
      </c>
      <c r="D15" s="901"/>
      <c r="E15" s="69"/>
      <c r="F15" s="69"/>
    </row>
    <row r="16" spans="1:7" ht="13.5" thickBot="1" x14ac:dyDescent="0.25">
      <c r="A16" s="82"/>
      <c r="B16" s="69"/>
      <c r="C16" s="83"/>
      <c r="D16" s="83"/>
      <c r="E16" s="84"/>
      <c r="F16" s="84"/>
      <c r="G16" s="85"/>
    </row>
    <row r="17" spans="1:7" ht="13.5" thickBot="1" x14ac:dyDescent="0.25">
      <c r="A17" s="71" t="s">
        <v>18</v>
      </c>
      <c r="B17" s="84"/>
      <c r="C17" s="899" t="s">
        <v>1116</v>
      </c>
      <c r="D17" s="899"/>
      <c r="E17" s="899"/>
      <c r="F17" s="899"/>
      <c r="G17" s="899"/>
    </row>
    <row r="18" spans="1:7" ht="13.5" thickBot="1" x14ac:dyDescent="0.25">
      <c r="A18" s="73" t="s">
        <v>19</v>
      </c>
      <c r="B18" s="69"/>
      <c r="C18" s="79" t="s">
        <v>937</v>
      </c>
      <c r="D18" s="113"/>
      <c r="E18" s="113"/>
      <c r="F18" s="113"/>
      <c r="G18" s="80"/>
    </row>
    <row r="19" spans="1:7" x14ac:dyDescent="0.2">
      <c r="B19" s="69"/>
    </row>
    <row r="20" spans="1:7" ht="15.75" x14ac:dyDescent="0.25">
      <c r="A20" s="64" t="s">
        <v>5</v>
      </c>
      <c r="B20" s="64"/>
      <c r="C20" s="65"/>
      <c r="D20" s="65"/>
      <c r="E20" s="65"/>
      <c r="F20" s="65"/>
      <c r="G20" s="65"/>
    </row>
    <row r="21" spans="1:7" x14ac:dyDescent="0.2">
      <c r="A21" s="86" t="s">
        <v>23</v>
      </c>
      <c r="B21" s="87" t="s">
        <v>6</v>
      </c>
      <c r="C21" s="87" t="s">
        <v>7</v>
      </c>
      <c r="D21" s="87" t="s">
        <v>8</v>
      </c>
      <c r="E21" s="87" t="s">
        <v>9</v>
      </c>
      <c r="F21" s="87" t="s">
        <v>10</v>
      </c>
      <c r="G21" s="85"/>
    </row>
    <row r="22" spans="1:7" x14ac:dyDescent="0.2">
      <c r="A22" s="142"/>
      <c r="B22" s="88">
        <v>610</v>
      </c>
      <c r="C22" s="87"/>
      <c r="D22" s="88" t="s">
        <v>54</v>
      </c>
      <c r="E22" s="130">
        <v>45500</v>
      </c>
      <c r="F22" s="130">
        <v>43572.99</v>
      </c>
      <c r="G22" s="85"/>
    </row>
    <row r="23" spans="1:7" x14ac:dyDescent="0.2">
      <c r="A23" s="142"/>
      <c r="B23" s="88">
        <v>620</v>
      </c>
      <c r="C23" s="87"/>
      <c r="D23" s="88" t="s">
        <v>57</v>
      </c>
      <c r="E23" s="130">
        <v>16000</v>
      </c>
      <c r="F23" s="130">
        <v>14617.67</v>
      </c>
      <c r="G23" s="85"/>
    </row>
    <row r="24" spans="1:7" x14ac:dyDescent="0.2">
      <c r="A24" s="117"/>
      <c r="B24" s="88">
        <v>630</v>
      </c>
      <c r="C24" s="88"/>
      <c r="D24" s="88" t="s">
        <v>55</v>
      </c>
      <c r="E24" s="130">
        <v>8500</v>
      </c>
      <c r="F24" s="130">
        <v>5818.88</v>
      </c>
    </row>
    <row r="25" spans="1:7" x14ac:dyDescent="0.2">
      <c r="A25" s="343"/>
      <c r="B25" s="176">
        <v>640</v>
      </c>
      <c r="C25" s="176"/>
      <c r="D25" s="176" t="s">
        <v>66</v>
      </c>
      <c r="E25" s="179">
        <v>300</v>
      </c>
      <c r="F25" s="179">
        <v>167.76</v>
      </c>
    </row>
    <row r="26" spans="1:7" ht="13.5" thickBot="1" x14ac:dyDescent="0.25">
      <c r="A26" s="176"/>
      <c r="B26" s="177"/>
      <c r="C26" s="177"/>
      <c r="D26" s="177"/>
      <c r="E26" s="178"/>
      <c r="F26" s="179"/>
    </row>
    <row r="27" spans="1:7" ht="13.5" thickBot="1" x14ac:dyDescent="0.25">
      <c r="A27" s="180" t="s">
        <v>11</v>
      </c>
      <c r="B27" s="181"/>
      <c r="C27" s="181"/>
      <c r="D27" s="181"/>
      <c r="E27" s="182">
        <f>SUM(E22:E26)</f>
        <v>70300</v>
      </c>
      <c r="F27" s="182">
        <f>SUM(F22:F26)</f>
        <v>64177.299999999996</v>
      </c>
    </row>
    <row r="28" spans="1:7" ht="13.5" thickBot="1" x14ac:dyDescent="0.25">
      <c r="A28" s="344"/>
      <c r="B28" s="345"/>
      <c r="C28" s="345"/>
      <c r="D28" s="345"/>
      <c r="E28" s="130"/>
      <c r="F28" s="130"/>
    </row>
    <row r="29" spans="1:7" ht="13.5" thickBot="1" x14ac:dyDescent="0.25">
      <c r="A29" s="266" t="s">
        <v>12</v>
      </c>
      <c r="B29" s="159">
        <v>0</v>
      </c>
      <c r="C29" s="159"/>
      <c r="D29" s="159"/>
      <c r="E29" s="270">
        <f>SUM(E28:E28)</f>
        <v>0</v>
      </c>
      <c r="F29" s="270">
        <f>SUM(F28:F28)</f>
        <v>0</v>
      </c>
    </row>
    <row r="30" spans="1:7" ht="13.5" thickBot="1" x14ac:dyDescent="0.25">
      <c r="A30" s="347" t="s">
        <v>13</v>
      </c>
      <c r="B30" s="348" t="s">
        <v>67</v>
      </c>
      <c r="C30" s="348" t="s">
        <v>67</v>
      </c>
      <c r="D30" s="348" t="s">
        <v>67</v>
      </c>
      <c r="E30" s="349">
        <f>E29+E27</f>
        <v>70300</v>
      </c>
      <c r="F30" s="350">
        <f>F29+F27</f>
        <v>64177.299999999996</v>
      </c>
    </row>
    <row r="31" spans="1:7" ht="7.5" customHeight="1" x14ac:dyDescent="0.2"/>
    <row r="33" spans="1:10" ht="15.75" x14ac:dyDescent="0.25">
      <c r="A33" s="64" t="s">
        <v>14</v>
      </c>
      <c r="B33" s="65"/>
      <c r="C33" s="65"/>
      <c r="D33" s="65"/>
      <c r="E33" s="65"/>
      <c r="F33" s="65"/>
      <c r="G33" s="65"/>
    </row>
    <row r="34" spans="1:10" x14ac:dyDescent="0.2">
      <c r="A34" s="93"/>
    </row>
    <row r="35" spans="1:10" ht="22.5" x14ac:dyDescent="0.2">
      <c r="A35" s="597" t="s">
        <v>22</v>
      </c>
      <c r="B35" s="972" t="s">
        <v>15</v>
      </c>
      <c r="C35" s="972"/>
      <c r="D35" s="1001"/>
      <c r="E35" s="579" t="s">
        <v>943</v>
      </c>
      <c r="F35" s="580" t="s">
        <v>944</v>
      </c>
      <c r="I35" s="69"/>
      <c r="J35" s="69"/>
    </row>
    <row r="36" spans="1:10" ht="42" customHeight="1" x14ac:dyDescent="0.2">
      <c r="A36" s="933" t="s">
        <v>631</v>
      </c>
      <c r="B36" s="1002" t="s">
        <v>632</v>
      </c>
      <c r="C36" s="1002"/>
      <c r="D36" s="1002"/>
      <c r="E36" s="258" t="s">
        <v>258</v>
      </c>
      <c r="F36" s="258" t="s">
        <v>258</v>
      </c>
      <c r="I36" s="190"/>
      <c r="J36" s="191"/>
    </row>
    <row r="37" spans="1:10" ht="42" customHeight="1" x14ac:dyDescent="0.2">
      <c r="A37" s="933"/>
      <c r="B37" s="1002" t="s">
        <v>633</v>
      </c>
      <c r="C37" s="1002"/>
      <c r="D37" s="1002"/>
      <c r="E37" s="258" t="s">
        <v>332</v>
      </c>
      <c r="F37" s="258" t="s">
        <v>332</v>
      </c>
      <c r="I37" s="69"/>
      <c r="J37" s="69"/>
    </row>
    <row r="38" spans="1:10" x14ac:dyDescent="0.2">
      <c r="A38" s="97"/>
      <c r="B38" s="97"/>
      <c r="C38" s="97"/>
      <c r="F38" s="403"/>
    </row>
    <row r="39" spans="1:10" x14ac:dyDescent="0.2">
      <c r="A39" s="98" t="s">
        <v>16</v>
      </c>
      <c r="D39" s="97"/>
      <c r="E39" s="97"/>
      <c r="F39" s="403"/>
    </row>
    <row r="40" spans="1:10" ht="273.75" customHeight="1" x14ac:dyDescent="0.2">
      <c r="A40" s="404" t="s">
        <v>17</v>
      </c>
      <c r="B40" s="999" t="s">
        <v>1123</v>
      </c>
      <c r="C40" s="999"/>
      <c r="D40" s="999"/>
      <c r="E40" s="999"/>
      <c r="F40" s="1000"/>
    </row>
    <row r="42" spans="1:10" ht="56.25" customHeight="1" x14ac:dyDescent="0.2">
      <c r="A42" s="99" t="s">
        <v>29</v>
      </c>
      <c r="B42" s="936"/>
      <c r="C42" s="936"/>
      <c r="D42" s="936"/>
      <c r="E42" s="936"/>
      <c r="F42" s="936"/>
    </row>
  </sheetData>
  <sheetProtection selectLockedCells="1" selectUnlockedCells="1"/>
  <mergeCells count="16">
    <mergeCell ref="A36:A37"/>
    <mergeCell ref="B35:D35"/>
    <mergeCell ref="B36:D36"/>
    <mergeCell ref="B37:D37"/>
    <mergeCell ref="D4:G4"/>
    <mergeCell ref="D5:G5"/>
    <mergeCell ref="D6:G6"/>
    <mergeCell ref="C9:G9"/>
    <mergeCell ref="C10:G10"/>
    <mergeCell ref="C12:D12"/>
    <mergeCell ref="B40:F40"/>
    <mergeCell ref="B42:F42"/>
    <mergeCell ref="C13:D13"/>
    <mergeCell ref="C14:D14"/>
    <mergeCell ref="C15:D15"/>
    <mergeCell ref="C17:G17"/>
  </mergeCells>
  <pageMargins left="0.7" right="0.7" top="0.75" bottom="0.75" header="0.3" footer="0.3"/>
  <pageSetup paperSize="9" scale="76" firstPageNumber="0" fitToHeight="0" orientation="portrait"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pageSetUpPr fitToPage="1"/>
  </sheetPr>
  <dimension ref="A1:J36"/>
  <sheetViews>
    <sheetView topLeftCell="E1" workbookViewId="0">
      <selection activeCell="G36" sqref="G36:J36"/>
    </sheetView>
  </sheetViews>
  <sheetFormatPr defaultRowHeight="12.75" x14ac:dyDescent="0.2"/>
  <cols>
    <col min="1" max="4" width="0" hidden="1" customWidth="1"/>
    <col min="5" max="5" width="23.5703125" customWidth="1"/>
    <col min="8" max="8" width="21.7109375" customWidth="1"/>
    <col min="9" max="9" width="20.7109375" customWidth="1"/>
    <col min="10" max="10" width="15.85546875" customWidth="1"/>
  </cols>
  <sheetData>
    <row r="1" spans="1:10" ht="15.75" x14ac:dyDescent="0.25">
      <c r="A1" s="812" t="s">
        <v>4</v>
      </c>
      <c r="B1" s="812"/>
      <c r="C1" s="812"/>
      <c r="D1" s="812"/>
      <c r="E1" s="812"/>
      <c r="F1" s="812"/>
      <c r="G1" s="812"/>
      <c r="H1" s="812"/>
      <c r="I1" s="812"/>
      <c r="J1" s="812"/>
    </row>
    <row r="2" spans="1:10" ht="16.5" thickBot="1" x14ac:dyDescent="0.3">
      <c r="A2" s="274"/>
      <c r="B2" s="274"/>
      <c r="C2" s="11"/>
      <c r="D2" s="11"/>
    </row>
    <row r="3" spans="1:10" ht="13.5" thickBot="1" x14ac:dyDescent="0.25">
      <c r="A3" s="11"/>
      <c r="B3" s="11"/>
      <c r="C3" s="221"/>
      <c r="D3" s="222"/>
      <c r="E3" s="3"/>
      <c r="F3" s="3"/>
      <c r="G3" s="17" t="s">
        <v>24</v>
      </c>
      <c r="H3" s="223" t="s">
        <v>3</v>
      </c>
      <c r="I3" s="40"/>
      <c r="J3" s="41"/>
    </row>
    <row r="4" spans="1:10" ht="13.5" thickBot="1" x14ac:dyDescent="0.25">
      <c r="A4" s="224"/>
      <c r="B4" s="11"/>
      <c r="C4" s="11"/>
      <c r="D4" s="12"/>
      <c r="E4" s="15" t="s">
        <v>0</v>
      </c>
      <c r="F4" s="3"/>
      <c r="G4" s="275">
        <v>1</v>
      </c>
      <c r="H4" s="51" t="s">
        <v>50</v>
      </c>
      <c r="I4" s="8"/>
      <c r="J4" s="53"/>
    </row>
    <row r="5" spans="1:10" ht="13.5" thickBot="1" x14ac:dyDescent="0.25">
      <c r="A5" s="224"/>
      <c r="B5" s="11"/>
      <c r="C5" s="11"/>
      <c r="D5" s="12"/>
      <c r="E5" s="15" t="s">
        <v>647</v>
      </c>
      <c r="F5" s="3"/>
      <c r="G5" s="225">
        <v>43132</v>
      </c>
      <c r="H5" s="37" t="s">
        <v>229</v>
      </c>
      <c r="I5" s="8"/>
      <c r="J5" s="53"/>
    </row>
    <row r="6" spans="1:10" ht="13.5" thickBot="1" x14ac:dyDescent="0.25">
      <c r="A6" s="226"/>
      <c r="B6" s="11"/>
      <c r="C6" s="12"/>
      <c r="D6" s="12"/>
      <c r="E6" s="4"/>
      <c r="F6" s="3"/>
      <c r="G6" s="227"/>
      <c r="H6" s="227"/>
      <c r="I6" s="227"/>
      <c r="J6" s="227"/>
    </row>
    <row r="7" spans="1:10" ht="13.5" thickBot="1" x14ac:dyDescent="0.25">
      <c r="A7" s="224"/>
      <c r="B7" s="11"/>
      <c r="C7" s="12"/>
      <c r="D7" s="12"/>
      <c r="E7" s="15" t="s">
        <v>21</v>
      </c>
      <c r="F7" s="3"/>
      <c r="G7" s="9" t="s">
        <v>151</v>
      </c>
      <c r="H7" s="8"/>
      <c r="I7" s="8"/>
      <c r="J7" s="53"/>
    </row>
    <row r="8" spans="1:10" ht="13.5" thickBot="1" x14ac:dyDescent="0.25">
      <c r="A8" s="224"/>
      <c r="B8" s="11"/>
      <c r="C8" s="12"/>
      <c r="D8" s="12"/>
      <c r="E8" s="16" t="s">
        <v>193</v>
      </c>
      <c r="F8" s="3"/>
      <c r="G8" s="801" t="s">
        <v>48</v>
      </c>
      <c r="H8" s="802"/>
      <c r="I8" s="802"/>
      <c r="J8" s="806"/>
    </row>
    <row r="9" spans="1:10" ht="13.5" thickBot="1" x14ac:dyDescent="0.25">
      <c r="A9" s="224"/>
      <c r="B9" s="11"/>
      <c r="C9" s="12"/>
      <c r="D9" s="12"/>
      <c r="E9" s="16" t="s">
        <v>26</v>
      </c>
      <c r="F9" s="3"/>
      <c r="G9" s="801" t="s">
        <v>150</v>
      </c>
      <c r="H9" s="802"/>
      <c r="I9" s="802"/>
      <c r="J9" s="806"/>
    </row>
    <row r="10" spans="1:10" ht="13.5" thickBot="1" x14ac:dyDescent="0.25">
      <c r="A10" s="226"/>
      <c r="B10" s="11"/>
      <c r="C10" s="11"/>
      <c r="D10" s="11"/>
      <c r="E10" s="4"/>
      <c r="F10" s="3"/>
    </row>
    <row r="11" spans="1:10" ht="13.5" thickBot="1" x14ac:dyDescent="0.25">
      <c r="A11" s="226"/>
      <c r="B11" s="11"/>
      <c r="C11" s="222"/>
      <c r="D11" s="228"/>
      <c r="E11" s="4"/>
      <c r="F11" s="3"/>
      <c r="G11" s="807" t="s">
        <v>28</v>
      </c>
      <c r="H11" s="808"/>
      <c r="I11" s="3"/>
      <c r="J11" s="3"/>
    </row>
    <row r="12" spans="1:10" ht="13.5" thickBot="1" x14ac:dyDescent="0.25">
      <c r="A12" s="224"/>
      <c r="B12" s="11"/>
      <c r="C12" s="12"/>
      <c r="D12" s="12"/>
      <c r="E12" s="229" t="s">
        <v>2</v>
      </c>
      <c r="F12" s="3"/>
      <c r="G12" s="813">
        <v>15</v>
      </c>
      <c r="H12" s="814"/>
      <c r="I12" s="3"/>
      <c r="J12" s="3"/>
    </row>
    <row r="13" spans="1:10" ht="13.5" thickBot="1" x14ac:dyDescent="0.25">
      <c r="A13" s="224"/>
      <c r="B13" s="11"/>
      <c r="C13" s="12"/>
      <c r="D13" s="12"/>
      <c r="E13" s="230" t="s">
        <v>20</v>
      </c>
      <c r="F13" s="3"/>
      <c r="G13" s="813">
        <v>15</v>
      </c>
      <c r="H13" s="814"/>
      <c r="I13" s="3"/>
      <c r="J13" s="3"/>
    </row>
    <row r="14" spans="1:10" ht="13.5" thickBot="1" x14ac:dyDescent="0.25">
      <c r="A14" s="224"/>
      <c r="B14" s="11"/>
      <c r="C14" s="12"/>
      <c r="D14" s="12"/>
      <c r="E14" s="231" t="s">
        <v>1</v>
      </c>
      <c r="F14" s="3"/>
      <c r="G14" s="813">
        <v>4.8120000000000003</v>
      </c>
      <c r="H14" s="814"/>
      <c r="I14" s="3"/>
      <c r="J14" s="3"/>
    </row>
    <row r="15" spans="1:10" ht="13.5" thickBot="1" x14ac:dyDescent="0.25">
      <c r="A15" s="10"/>
      <c r="B15" s="11"/>
      <c r="C15" s="12"/>
      <c r="D15" s="12"/>
      <c r="E15" s="10"/>
      <c r="F15" s="3"/>
      <c r="G15" s="227"/>
      <c r="H15" s="227"/>
      <c r="I15" s="3"/>
      <c r="J15" s="3"/>
    </row>
    <row r="16" spans="1:10" ht="13.5" thickBot="1" x14ac:dyDescent="0.25">
      <c r="A16" s="224"/>
      <c r="B16" s="11"/>
      <c r="C16" s="12"/>
      <c r="D16" s="12"/>
      <c r="E16" s="15" t="s">
        <v>18</v>
      </c>
      <c r="F16" s="11"/>
      <c r="G16" s="9" t="s">
        <v>1116</v>
      </c>
      <c r="H16" s="8"/>
      <c r="I16" s="8"/>
      <c r="J16" s="53"/>
    </row>
    <row r="17" spans="1:10" ht="13.5" thickBot="1" x14ac:dyDescent="0.25">
      <c r="A17" s="224"/>
      <c r="B17" s="11"/>
      <c r="C17" s="12"/>
      <c r="D17" s="12"/>
      <c r="E17" s="16" t="s">
        <v>19</v>
      </c>
      <c r="F17" s="3"/>
      <c r="G17" s="9" t="s">
        <v>1136</v>
      </c>
      <c r="H17" s="8"/>
      <c r="I17" s="8"/>
      <c r="J17" s="53"/>
    </row>
    <row r="18" spans="1:10" x14ac:dyDescent="0.2">
      <c r="B18" s="3"/>
    </row>
    <row r="19" spans="1:10" ht="15.75" x14ac:dyDescent="0.25">
      <c r="A19" s="812" t="s">
        <v>5</v>
      </c>
      <c r="B19" s="812"/>
      <c r="C19" s="812"/>
      <c r="D19" s="812"/>
      <c r="E19" s="812"/>
      <c r="F19" s="812"/>
      <c r="G19" s="812"/>
      <c r="H19" s="812"/>
      <c r="I19" s="812"/>
      <c r="J19" s="812"/>
    </row>
    <row r="20" spans="1:10" ht="15.75" x14ac:dyDescent="0.25">
      <c r="A20" s="5"/>
      <c r="B20" s="5"/>
      <c r="C20" s="7"/>
      <c r="D20" s="7"/>
      <c r="E20" s="7"/>
      <c r="F20" s="7"/>
      <c r="G20" s="7"/>
      <c r="H20" s="7"/>
      <c r="I20" s="7"/>
      <c r="J20" s="7"/>
    </row>
    <row r="21" spans="1:10" ht="13.5" thickBot="1" x14ac:dyDescent="0.25">
      <c r="A21" s="20"/>
      <c r="B21" s="20"/>
      <c r="C21" s="20"/>
      <c r="D21" s="20"/>
      <c r="E21" s="28" t="s">
        <v>23</v>
      </c>
      <c r="F21" s="21" t="s">
        <v>6</v>
      </c>
      <c r="G21" s="21" t="s">
        <v>7</v>
      </c>
      <c r="H21" s="21" t="s">
        <v>8</v>
      </c>
      <c r="I21" s="21" t="s">
        <v>9</v>
      </c>
      <c r="J21" s="21" t="s">
        <v>10</v>
      </c>
    </row>
    <row r="22" spans="1:10" ht="13.5" thickBot="1" x14ac:dyDescent="0.25">
      <c r="A22" s="20"/>
      <c r="B22" s="20"/>
      <c r="C22" s="20"/>
      <c r="D22" s="20"/>
      <c r="E22" s="233" t="s">
        <v>11</v>
      </c>
      <c r="F22" s="234"/>
      <c r="G22" s="234"/>
      <c r="H22" s="234"/>
      <c r="I22" s="278">
        <v>11800</v>
      </c>
      <c r="J22" s="278">
        <f>J23</f>
        <v>4812.72</v>
      </c>
    </row>
    <row r="23" spans="1:10" ht="13.5" thickBot="1" x14ac:dyDescent="0.25">
      <c r="A23" s="20"/>
      <c r="B23" s="20"/>
      <c r="C23" s="20"/>
      <c r="D23" s="20"/>
      <c r="E23" s="237"/>
      <c r="F23" s="237">
        <v>642</v>
      </c>
      <c r="G23" s="237"/>
      <c r="H23" s="237" t="s">
        <v>230</v>
      </c>
      <c r="I23" s="276">
        <v>15000</v>
      </c>
      <c r="J23" s="276">
        <v>4812.72</v>
      </c>
    </row>
    <row r="24" spans="1:10" ht="13.5" thickBot="1" x14ac:dyDescent="0.25">
      <c r="A24" s="20"/>
      <c r="B24" s="20"/>
      <c r="C24" s="20"/>
      <c r="D24" s="20"/>
      <c r="E24" s="233" t="s">
        <v>12</v>
      </c>
      <c r="F24" s="234"/>
      <c r="G24" s="234"/>
      <c r="H24" s="234"/>
      <c r="I24" s="234"/>
      <c r="J24" s="238"/>
    </row>
    <row r="25" spans="1:10" ht="13.5" thickBot="1" x14ac:dyDescent="0.25">
      <c r="A25" s="20"/>
      <c r="B25" s="20"/>
      <c r="C25" s="20"/>
      <c r="D25" s="20"/>
      <c r="E25" s="239"/>
      <c r="F25" s="239"/>
      <c r="G25" s="239"/>
      <c r="H25" s="239"/>
      <c r="I25" s="239"/>
      <c r="J25" s="239"/>
    </row>
    <row r="26" spans="1:10" ht="13.5" thickBot="1" x14ac:dyDescent="0.25">
      <c r="A26" s="20"/>
      <c r="B26" s="20"/>
      <c r="C26" s="20"/>
      <c r="D26" s="20"/>
      <c r="E26" s="240" t="s">
        <v>13</v>
      </c>
      <c r="F26" s="234"/>
      <c r="G26" s="234"/>
      <c r="H26" s="234"/>
      <c r="I26" s="235">
        <f>I22</f>
        <v>11800</v>
      </c>
      <c r="J26" s="241">
        <f>J22</f>
        <v>4812.72</v>
      </c>
    </row>
    <row r="28" spans="1:10" ht="15.75" x14ac:dyDescent="0.25">
      <c r="A28" s="812" t="s">
        <v>14</v>
      </c>
      <c r="B28" s="812"/>
      <c r="C28" s="812"/>
      <c r="D28" s="812"/>
      <c r="E28" s="812"/>
      <c r="F28" s="812"/>
      <c r="G28" s="812"/>
      <c r="H28" s="812"/>
      <c r="I28" s="812"/>
      <c r="J28" s="812"/>
    </row>
    <row r="29" spans="1:10" ht="15.75" x14ac:dyDescent="0.25">
      <c r="A29" s="232"/>
      <c r="B29" s="232"/>
      <c r="C29" s="232"/>
      <c r="D29" s="232"/>
      <c r="E29" s="242"/>
      <c r="F29" s="242"/>
      <c r="G29" s="242"/>
      <c r="H29" s="242"/>
      <c r="I29" s="242"/>
      <c r="J29" s="242"/>
    </row>
    <row r="30" spans="1:10" ht="22.5" x14ac:dyDescent="0.2">
      <c r="A30" s="20"/>
      <c r="B30" s="20"/>
      <c r="C30" s="20"/>
      <c r="D30" s="20"/>
      <c r="E30" s="815" t="s">
        <v>22</v>
      </c>
      <c r="F30" s="815"/>
      <c r="G30" s="815"/>
      <c r="H30" s="277" t="s">
        <v>15</v>
      </c>
      <c r="I30" s="175" t="s">
        <v>943</v>
      </c>
      <c r="J30" s="29" t="s">
        <v>944</v>
      </c>
    </row>
    <row r="31" spans="1:10" ht="30.75" customHeight="1" x14ac:dyDescent="0.2">
      <c r="A31" s="20"/>
      <c r="B31" s="20"/>
      <c r="C31" s="20"/>
      <c r="D31" s="20"/>
      <c r="E31" s="809" t="s">
        <v>232</v>
      </c>
      <c r="F31" s="810"/>
      <c r="G31" s="811"/>
      <c r="H31" s="211" t="s">
        <v>231</v>
      </c>
      <c r="I31" s="44">
        <v>6</v>
      </c>
      <c r="J31" s="63">
        <v>6</v>
      </c>
    </row>
    <row r="32" spans="1:10" ht="22.5" x14ac:dyDescent="0.2">
      <c r="A32" s="20"/>
      <c r="B32" s="20"/>
      <c r="C32" s="20"/>
      <c r="D32" s="20"/>
      <c r="E32" s="809" t="s">
        <v>233</v>
      </c>
      <c r="F32" s="810"/>
      <c r="G32" s="811"/>
      <c r="H32" s="211" t="s">
        <v>231</v>
      </c>
      <c r="I32" s="44">
        <v>5</v>
      </c>
      <c r="J32" s="63">
        <v>6</v>
      </c>
    </row>
    <row r="33" spans="5:10" ht="33.75" x14ac:dyDescent="0.2">
      <c r="E33" s="809" t="s">
        <v>233</v>
      </c>
      <c r="F33" s="810"/>
      <c r="G33" s="811"/>
      <c r="H33" s="211" t="s">
        <v>762</v>
      </c>
      <c r="I33" s="44">
        <v>1</v>
      </c>
      <c r="J33" s="63">
        <v>0</v>
      </c>
    </row>
    <row r="34" spans="5:10" ht="13.5" thickBot="1" x14ac:dyDescent="0.25">
      <c r="E34" s="6" t="s">
        <v>16</v>
      </c>
    </row>
    <row r="35" spans="5:10" ht="139.5" customHeight="1" thickBot="1" x14ac:dyDescent="0.25">
      <c r="E35" s="816" t="s">
        <v>194</v>
      </c>
      <c r="F35" s="817"/>
      <c r="G35" s="818" t="s">
        <v>492</v>
      </c>
      <c r="H35" s="818"/>
      <c r="I35" s="818"/>
      <c r="J35" s="819"/>
    </row>
    <row r="36" spans="5:10" ht="33.75" customHeight="1" thickBot="1" x14ac:dyDescent="0.25">
      <c r="E36" s="820" t="s">
        <v>195</v>
      </c>
      <c r="F36" s="821"/>
      <c r="G36" s="822"/>
      <c r="H36" s="822"/>
      <c r="I36" s="822"/>
      <c r="J36" s="823"/>
    </row>
  </sheetData>
  <mergeCells count="17">
    <mergeCell ref="E35:F35"/>
    <mergeCell ref="G35:J35"/>
    <mergeCell ref="E33:G33"/>
    <mergeCell ref="E36:F36"/>
    <mergeCell ref="G36:J36"/>
    <mergeCell ref="A1:J1"/>
    <mergeCell ref="G11:H11"/>
    <mergeCell ref="G12:H12"/>
    <mergeCell ref="G13:H13"/>
    <mergeCell ref="A19:J19"/>
    <mergeCell ref="E31:G31"/>
    <mergeCell ref="E32:G32"/>
    <mergeCell ref="A28:J28"/>
    <mergeCell ref="G14:H14"/>
    <mergeCell ref="G8:J8"/>
    <mergeCell ref="G9:J9"/>
    <mergeCell ref="E30:G30"/>
  </mergeCells>
  <pageMargins left="0.7" right="0.7" top="0.75" bottom="0.75" header="0.3" footer="0.3"/>
  <pageSetup paperSize="9" scale="89" fitToHeight="0" orientation="portrait"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7030A0"/>
    <pageSetUpPr fitToPage="1"/>
  </sheetPr>
  <dimension ref="A2:J43"/>
  <sheetViews>
    <sheetView workbookViewId="0">
      <selection activeCell="D16" sqref="D16"/>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93" t="s">
        <v>3</v>
      </c>
      <c r="E4" s="893"/>
      <c r="F4" s="893"/>
      <c r="G4" s="893"/>
    </row>
    <row r="5" spans="1:7" ht="13.5" thickBot="1" x14ac:dyDescent="0.25">
      <c r="A5" s="71" t="s">
        <v>0</v>
      </c>
      <c r="B5" s="69"/>
      <c r="C5" s="72">
        <v>5</v>
      </c>
      <c r="D5" s="896" t="s">
        <v>639</v>
      </c>
      <c r="E5" s="896"/>
      <c r="F5" s="896"/>
      <c r="G5" s="896"/>
    </row>
    <row r="6" spans="1:7" ht="13.5" thickBot="1" x14ac:dyDescent="0.25">
      <c r="A6" s="73" t="s">
        <v>647</v>
      </c>
      <c r="B6" s="69"/>
      <c r="C6" s="74" t="s">
        <v>343</v>
      </c>
      <c r="D6" s="897" t="s">
        <v>640</v>
      </c>
      <c r="E6" s="897"/>
      <c r="F6" s="897"/>
      <c r="G6" s="897"/>
    </row>
    <row r="7" spans="1:7" ht="13.5" thickBot="1" x14ac:dyDescent="0.25">
      <c r="A7" s="78"/>
      <c r="B7" s="69"/>
      <c r="C7" s="69"/>
      <c r="D7" s="69"/>
      <c r="E7" s="69"/>
      <c r="F7" s="69"/>
    </row>
    <row r="8" spans="1:7" ht="13.5" thickBot="1" x14ac:dyDescent="0.25">
      <c r="A8" s="71" t="s">
        <v>21</v>
      </c>
      <c r="B8" s="69"/>
      <c r="C8" s="79" t="s">
        <v>326</v>
      </c>
      <c r="D8" s="113"/>
      <c r="E8" s="113"/>
      <c r="F8" s="113"/>
      <c r="G8" s="80"/>
    </row>
    <row r="9" spans="1:7" ht="13.5" thickBot="1" x14ac:dyDescent="0.25">
      <c r="A9" s="73" t="s">
        <v>102</v>
      </c>
      <c r="B9" s="69"/>
      <c r="C9" s="975" t="s">
        <v>48</v>
      </c>
      <c r="D9" s="976"/>
      <c r="E9" s="976"/>
      <c r="F9" s="976"/>
      <c r="G9" s="977"/>
    </row>
    <row r="10" spans="1:7" ht="13.5" thickBot="1" x14ac:dyDescent="0.25">
      <c r="A10" s="73" t="s">
        <v>26</v>
      </c>
      <c r="B10" s="69"/>
      <c r="C10" s="899" t="s">
        <v>1081</v>
      </c>
      <c r="D10" s="899"/>
      <c r="E10" s="899"/>
      <c r="F10" s="899"/>
      <c r="G10" s="899"/>
    </row>
    <row r="11" spans="1:7" ht="13.5" thickBot="1" x14ac:dyDescent="0.25">
      <c r="A11" s="78"/>
      <c r="B11" s="69"/>
      <c r="C11" s="69"/>
      <c r="D11" s="69"/>
      <c r="E11" s="69"/>
      <c r="F11" s="69"/>
    </row>
    <row r="12" spans="1:7" ht="13.5" thickBot="1" x14ac:dyDescent="0.25">
      <c r="A12" s="78"/>
      <c r="B12" s="69"/>
      <c r="C12" s="893" t="s">
        <v>28</v>
      </c>
      <c r="D12" s="893"/>
      <c r="E12" s="69"/>
      <c r="F12" s="69"/>
    </row>
    <row r="13" spans="1:7" ht="13.5" thickBot="1" x14ac:dyDescent="0.25">
      <c r="A13" s="81" t="s">
        <v>2</v>
      </c>
      <c r="B13" s="69"/>
      <c r="C13" s="901">
        <v>9.5</v>
      </c>
      <c r="D13" s="901"/>
      <c r="E13" s="69"/>
      <c r="F13" s="69"/>
    </row>
    <row r="14" spans="1:7" ht="13.5" thickBot="1" x14ac:dyDescent="0.25">
      <c r="A14" s="71" t="s">
        <v>20</v>
      </c>
      <c r="B14" s="69"/>
      <c r="C14" s="901">
        <v>9.5</v>
      </c>
      <c r="D14" s="901"/>
      <c r="E14" s="69"/>
      <c r="F14" s="69"/>
    </row>
    <row r="15" spans="1:7" ht="13.5" thickBot="1" x14ac:dyDescent="0.25">
      <c r="A15" s="73" t="s">
        <v>1</v>
      </c>
      <c r="B15" s="69"/>
      <c r="C15" s="901">
        <v>1.617</v>
      </c>
      <c r="D15" s="901"/>
      <c r="E15" s="69"/>
      <c r="F15" s="69"/>
    </row>
    <row r="16" spans="1:7" ht="13.5" thickBot="1" x14ac:dyDescent="0.25">
      <c r="A16" s="82"/>
      <c r="B16" s="69"/>
      <c r="C16" s="83"/>
      <c r="D16" s="83"/>
      <c r="E16" s="84"/>
      <c r="F16" s="84"/>
      <c r="G16" s="85"/>
    </row>
    <row r="17" spans="1:7" ht="13.5" thickBot="1" x14ac:dyDescent="0.25">
      <c r="A17" s="71" t="s">
        <v>18</v>
      </c>
      <c r="B17" s="84"/>
      <c r="C17" s="899" t="s">
        <v>1080</v>
      </c>
      <c r="D17" s="899"/>
      <c r="E17" s="899"/>
      <c r="F17" s="899"/>
      <c r="G17" s="899"/>
    </row>
    <row r="18" spans="1:7" ht="13.5" thickBot="1" x14ac:dyDescent="0.25">
      <c r="A18" s="73" t="s">
        <v>19</v>
      </c>
      <c r="B18" s="69"/>
      <c r="C18" s="79" t="s">
        <v>923</v>
      </c>
      <c r="D18" s="113"/>
      <c r="E18" s="113"/>
      <c r="F18" s="113"/>
      <c r="G18" s="80"/>
    </row>
    <row r="19" spans="1:7" x14ac:dyDescent="0.2">
      <c r="B19" s="69"/>
    </row>
    <row r="20" spans="1:7" ht="15.75" x14ac:dyDescent="0.25">
      <c r="A20" s="64" t="s">
        <v>5</v>
      </c>
      <c r="B20" s="64"/>
      <c r="C20" s="65"/>
      <c r="D20" s="65"/>
      <c r="E20" s="65"/>
      <c r="F20" s="65"/>
      <c r="G20" s="65"/>
    </row>
    <row r="21" spans="1:7" x14ac:dyDescent="0.2">
      <c r="A21" s="86" t="s">
        <v>23</v>
      </c>
      <c r="B21" s="87" t="s">
        <v>6</v>
      </c>
      <c r="C21" s="87" t="s">
        <v>7</v>
      </c>
      <c r="D21" s="87" t="s">
        <v>8</v>
      </c>
      <c r="E21" s="87" t="s">
        <v>9</v>
      </c>
      <c r="F21" s="87" t="s">
        <v>10</v>
      </c>
      <c r="G21" s="85"/>
    </row>
    <row r="22" spans="1:7" x14ac:dyDescent="0.2">
      <c r="A22" s="117"/>
      <c r="B22" s="88">
        <v>630</v>
      </c>
      <c r="C22" s="88"/>
      <c r="D22" s="88" t="s">
        <v>55</v>
      </c>
      <c r="E22" s="130">
        <v>2000</v>
      </c>
      <c r="F22" s="130">
        <v>1617.01</v>
      </c>
    </row>
    <row r="23" spans="1:7" ht="13.5" thickBot="1" x14ac:dyDescent="0.25">
      <c r="A23" s="176"/>
      <c r="B23" s="177"/>
      <c r="C23" s="177"/>
      <c r="D23" s="177"/>
      <c r="E23" s="178"/>
      <c r="F23" s="179"/>
    </row>
    <row r="24" spans="1:7" ht="13.5" thickBot="1" x14ac:dyDescent="0.25">
      <c r="A24" s="180" t="s">
        <v>11</v>
      </c>
      <c r="B24" s="181"/>
      <c r="C24" s="181"/>
      <c r="D24" s="181"/>
      <c r="E24" s="182">
        <f>SUM(E22:E23)</f>
        <v>2000</v>
      </c>
      <c r="F24" s="182">
        <f>SUM(F22:F23)</f>
        <v>1617.01</v>
      </c>
    </row>
    <row r="25" spans="1:7" x14ac:dyDescent="0.2">
      <c r="A25" s="344"/>
      <c r="B25" s="345">
        <v>713</v>
      </c>
      <c r="C25" s="345"/>
      <c r="D25" s="345" t="s">
        <v>804</v>
      </c>
      <c r="E25" s="130">
        <v>7500</v>
      </c>
      <c r="F25" s="130">
        <v>0</v>
      </c>
    </row>
    <row r="26" spans="1:7" ht="13.5" thickBot="1" x14ac:dyDescent="0.25">
      <c r="A26" s="346"/>
      <c r="B26" s="155"/>
      <c r="C26" s="155"/>
      <c r="D26" s="155"/>
      <c r="E26" s="179"/>
      <c r="F26" s="179"/>
    </row>
    <row r="27" spans="1:7" ht="13.5" thickBot="1" x14ac:dyDescent="0.25">
      <c r="A27" s="266" t="s">
        <v>12</v>
      </c>
      <c r="B27" s="159">
        <v>0</v>
      </c>
      <c r="C27" s="159"/>
      <c r="D27" s="159"/>
      <c r="E27" s="270">
        <f>SUM(E25:E26)</f>
        <v>7500</v>
      </c>
      <c r="F27" s="270">
        <f>SUM(F25:F26)</f>
        <v>0</v>
      </c>
    </row>
    <row r="28" spans="1:7" ht="13.5" thickBot="1" x14ac:dyDescent="0.25">
      <c r="A28" s="347" t="s">
        <v>13</v>
      </c>
      <c r="B28" s="348" t="s">
        <v>67</v>
      </c>
      <c r="C28" s="348" t="s">
        <v>67</v>
      </c>
      <c r="D28" s="348" t="s">
        <v>67</v>
      </c>
      <c r="E28" s="349">
        <f>E27+E24</f>
        <v>9500</v>
      </c>
      <c r="F28" s="350">
        <f>F27+F24</f>
        <v>1617.01</v>
      </c>
    </row>
    <row r="31" spans="1:7" ht="15.75" x14ac:dyDescent="0.25">
      <c r="A31" s="64" t="s">
        <v>14</v>
      </c>
      <c r="B31" s="65"/>
      <c r="C31" s="65"/>
      <c r="D31" s="65"/>
      <c r="E31" s="65"/>
      <c r="F31" s="65"/>
      <c r="G31" s="65"/>
    </row>
    <row r="32" spans="1:7" x14ac:dyDescent="0.2">
      <c r="A32" s="93"/>
    </row>
    <row r="33" spans="1:10" ht="22.5" x14ac:dyDescent="0.2">
      <c r="A33" s="582" t="s">
        <v>22</v>
      </c>
      <c r="B33" s="942" t="s">
        <v>15</v>
      </c>
      <c r="C33" s="942"/>
      <c r="D33" s="942"/>
      <c r="E33" s="175" t="s">
        <v>943</v>
      </c>
      <c r="F33" s="29" t="s">
        <v>944</v>
      </c>
      <c r="I33" s="69"/>
      <c r="J33" s="69"/>
    </row>
    <row r="34" spans="1:10" x14ac:dyDescent="0.2">
      <c r="A34" s="1003" t="s">
        <v>345</v>
      </c>
      <c r="B34" s="1006" t="s">
        <v>481</v>
      </c>
      <c r="C34" s="1007"/>
      <c r="D34" s="1008"/>
      <c r="E34" s="258" t="s">
        <v>258</v>
      </c>
      <c r="F34" s="44">
        <v>4</v>
      </c>
      <c r="I34" s="190"/>
      <c r="J34" s="191"/>
    </row>
    <row r="35" spans="1:10" ht="12.75" customHeight="1" x14ac:dyDescent="0.2">
      <c r="A35" s="1004"/>
      <c r="B35" s="1009" t="s">
        <v>635</v>
      </c>
      <c r="C35" s="1010"/>
      <c r="D35" s="1011"/>
      <c r="E35" s="258" t="s">
        <v>1079</v>
      </c>
      <c r="F35" s="44">
        <v>50</v>
      </c>
      <c r="I35" s="190"/>
      <c r="J35" s="191"/>
    </row>
    <row r="36" spans="1:10" x14ac:dyDescent="0.2">
      <c r="A36" s="1004"/>
      <c r="B36" s="1006" t="s">
        <v>636</v>
      </c>
      <c r="C36" s="1007"/>
      <c r="D36" s="1008"/>
      <c r="E36" s="258" t="s">
        <v>889</v>
      </c>
      <c r="F36" s="258" t="s">
        <v>1078</v>
      </c>
      <c r="I36" s="190"/>
      <c r="J36" s="191"/>
    </row>
    <row r="37" spans="1:10" x14ac:dyDescent="0.2">
      <c r="A37" s="1004"/>
      <c r="B37" s="1006" t="s">
        <v>480</v>
      </c>
      <c r="C37" s="1007"/>
      <c r="D37" s="1008"/>
      <c r="E37" s="258" t="s">
        <v>792</v>
      </c>
      <c r="F37" s="44">
        <v>12</v>
      </c>
      <c r="I37" s="69"/>
      <c r="J37" s="69"/>
    </row>
    <row r="38" spans="1:10" ht="29.25" customHeight="1" x14ac:dyDescent="0.2">
      <c r="A38" s="1005"/>
      <c r="B38" s="1012" t="s">
        <v>344</v>
      </c>
      <c r="C38" s="1013"/>
      <c r="D38" s="1014"/>
      <c r="E38" s="207">
        <v>0.3</v>
      </c>
      <c r="F38" s="207">
        <v>0.27</v>
      </c>
    </row>
    <row r="39" spans="1:10" x14ac:dyDescent="0.2">
      <c r="A39" s="97"/>
      <c r="B39" s="97"/>
      <c r="C39" s="97"/>
    </row>
    <row r="40" spans="1:10" x14ac:dyDescent="0.2">
      <c r="A40" s="98" t="s">
        <v>16</v>
      </c>
      <c r="D40" s="97"/>
      <c r="E40" s="97"/>
      <c r="F40" s="97"/>
    </row>
    <row r="41" spans="1:10" ht="80.25" customHeight="1" x14ac:dyDescent="0.2">
      <c r="A41" s="99" t="s">
        <v>17</v>
      </c>
      <c r="B41" s="936"/>
      <c r="C41" s="936"/>
      <c r="D41" s="936"/>
      <c r="E41" s="936"/>
      <c r="F41" s="936"/>
    </row>
    <row r="43" spans="1:10" ht="38.25" customHeight="1" x14ac:dyDescent="0.2">
      <c r="A43" s="99" t="s">
        <v>29</v>
      </c>
      <c r="B43" s="936"/>
      <c r="C43" s="936"/>
      <c r="D43" s="936"/>
      <c r="E43" s="936"/>
      <c r="F43" s="936"/>
    </row>
  </sheetData>
  <sheetProtection selectLockedCells="1" selectUnlockedCells="1"/>
  <mergeCells count="19">
    <mergeCell ref="A34:A38"/>
    <mergeCell ref="B41:F41"/>
    <mergeCell ref="B43:F43"/>
    <mergeCell ref="C13:D13"/>
    <mergeCell ref="C14:D14"/>
    <mergeCell ref="C15:D15"/>
    <mergeCell ref="C17:G17"/>
    <mergeCell ref="B33:D33"/>
    <mergeCell ref="B34:D34"/>
    <mergeCell ref="B35:D35"/>
    <mergeCell ref="B36:D36"/>
    <mergeCell ref="B37:D37"/>
    <mergeCell ref="B38:D38"/>
    <mergeCell ref="C12:D12"/>
    <mergeCell ref="D4:G4"/>
    <mergeCell ref="D5:G5"/>
    <mergeCell ref="D6:G6"/>
    <mergeCell ref="C9:G9"/>
    <mergeCell ref="C10:G10"/>
  </mergeCells>
  <pageMargins left="0.7" right="0.7" top="0.75" bottom="0.75" header="0.3" footer="0.3"/>
  <pageSetup paperSize="9" scale="76" firstPageNumber="0" fitToHeight="0" orientation="portrait"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7030A0"/>
    <pageSetUpPr fitToPage="1"/>
  </sheetPr>
  <dimension ref="A1:G38"/>
  <sheetViews>
    <sheetView workbookViewId="0">
      <selection activeCell="F24" sqref="F24"/>
    </sheetView>
  </sheetViews>
  <sheetFormatPr defaultRowHeight="12.75" x14ac:dyDescent="0.2"/>
  <cols>
    <col min="1" max="1" width="22.28515625" customWidth="1"/>
    <col min="4" max="4" width="17.28515625" customWidth="1"/>
    <col min="5" max="5" width="14.85546875" customWidth="1"/>
    <col min="6" max="6" width="15.7109375" customWidth="1"/>
  </cols>
  <sheetData>
    <row r="1" spans="1:7" ht="15.75" x14ac:dyDescent="0.25">
      <c r="A1" s="13" t="s">
        <v>4</v>
      </c>
      <c r="B1" s="13"/>
      <c r="C1" s="14"/>
      <c r="D1" s="14"/>
      <c r="E1" s="14"/>
      <c r="F1" s="14"/>
      <c r="G1" s="14"/>
    </row>
    <row r="2" spans="1:7" ht="9" customHeight="1" thickBot="1" x14ac:dyDescent="0.3">
      <c r="A2" s="5"/>
      <c r="B2" s="2"/>
    </row>
    <row r="3" spans="1:7" ht="13.5" thickBot="1" x14ac:dyDescent="0.25">
      <c r="A3" s="3"/>
      <c r="B3" s="3"/>
      <c r="C3" s="17" t="s">
        <v>24</v>
      </c>
      <c r="D3" s="807" t="s">
        <v>3</v>
      </c>
      <c r="E3" s="924"/>
      <c r="F3" s="924"/>
      <c r="G3" s="1015"/>
    </row>
    <row r="4" spans="1:7" ht="13.5" thickBot="1" x14ac:dyDescent="0.25">
      <c r="A4" s="15" t="s">
        <v>0</v>
      </c>
      <c r="B4" s="3"/>
      <c r="C4" s="35">
        <v>5</v>
      </c>
      <c r="D4" s="925" t="s">
        <v>628</v>
      </c>
      <c r="E4" s="926"/>
      <c r="F4" s="926"/>
      <c r="G4" s="963"/>
    </row>
    <row r="5" spans="1:7" ht="13.5" thickBot="1" x14ac:dyDescent="0.25">
      <c r="A5" s="73" t="s">
        <v>647</v>
      </c>
      <c r="B5" s="3"/>
      <c r="C5" s="42" t="s">
        <v>340</v>
      </c>
      <c r="D5" s="36" t="s">
        <v>346</v>
      </c>
      <c r="E5" s="37"/>
      <c r="F5" s="37"/>
      <c r="G5" s="38"/>
    </row>
    <row r="6" spans="1:7" ht="13.5" thickBot="1" x14ac:dyDescent="0.25">
      <c r="A6" s="4"/>
      <c r="B6" s="3"/>
      <c r="C6" s="3"/>
      <c r="D6" s="3"/>
      <c r="E6" s="3"/>
      <c r="F6" s="3"/>
    </row>
    <row r="7" spans="1:7" ht="13.5" thickBot="1" x14ac:dyDescent="0.25">
      <c r="A7" s="15" t="s">
        <v>21</v>
      </c>
      <c r="B7" s="3"/>
      <c r="C7" s="801" t="s">
        <v>347</v>
      </c>
      <c r="D7" s="802"/>
      <c r="E7" s="802"/>
      <c r="F7" s="802"/>
      <c r="G7" s="806"/>
    </row>
    <row r="8" spans="1:7" ht="13.5" thickBot="1" x14ac:dyDescent="0.25">
      <c r="A8" s="16" t="s">
        <v>193</v>
      </c>
      <c r="B8" s="3"/>
      <c r="C8" s="9" t="s">
        <v>48</v>
      </c>
      <c r="D8" s="8"/>
      <c r="E8" s="8"/>
      <c r="F8" s="8"/>
      <c r="G8" s="53"/>
    </row>
    <row r="9" spans="1:7" ht="13.5" thickBot="1" x14ac:dyDescent="0.25">
      <c r="A9" s="16" t="s">
        <v>26</v>
      </c>
      <c r="B9" s="3"/>
      <c r="C9" s="801" t="s">
        <v>870</v>
      </c>
      <c r="D9" s="802"/>
      <c r="E9" s="802"/>
      <c r="F9" s="802"/>
      <c r="G9" s="806"/>
    </row>
    <row r="10" spans="1:7" ht="13.5" thickBot="1" x14ac:dyDescent="0.25">
      <c r="A10" s="4"/>
      <c r="B10" s="3"/>
      <c r="C10" s="3"/>
      <c r="D10" s="3"/>
      <c r="E10" s="3"/>
      <c r="F10" s="3"/>
    </row>
    <row r="11" spans="1:7" ht="13.5" thickBot="1" x14ac:dyDescent="0.25">
      <c r="A11" s="4"/>
      <c r="B11" s="3"/>
      <c r="C11" s="807" t="s">
        <v>28</v>
      </c>
      <c r="D11" s="808"/>
      <c r="E11" s="3"/>
      <c r="F11" s="3"/>
    </row>
    <row r="12" spans="1:7" ht="13.5" thickBot="1" x14ac:dyDescent="0.25">
      <c r="A12" s="18" t="s">
        <v>2</v>
      </c>
      <c r="B12" s="3"/>
      <c r="C12" s="799">
        <v>10.130000000000001</v>
      </c>
      <c r="D12" s="800"/>
      <c r="E12" s="3"/>
      <c r="F12" s="3"/>
    </row>
    <row r="13" spans="1:7" ht="13.5" thickBot="1" x14ac:dyDescent="0.25">
      <c r="A13" s="15" t="s">
        <v>20</v>
      </c>
      <c r="B13" s="3"/>
      <c r="C13" s="799">
        <v>28.234999999999999</v>
      </c>
      <c r="D13" s="800"/>
      <c r="E13" s="3"/>
      <c r="F13" s="3"/>
    </row>
    <row r="14" spans="1:7" ht="13.5" thickBot="1" x14ac:dyDescent="0.25">
      <c r="A14" s="16" t="s">
        <v>1</v>
      </c>
      <c r="B14" s="3"/>
      <c r="C14" s="799">
        <v>21.846</v>
      </c>
      <c r="D14" s="800"/>
      <c r="E14" s="3"/>
      <c r="F14" s="3"/>
    </row>
    <row r="15" spans="1:7" ht="13.5" thickBot="1" x14ac:dyDescent="0.25">
      <c r="A15" s="10"/>
      <c r="B15" s="3"/>
      <c r="C15" s="12"/>
      <c r="D15" s="12"/>
      <c r="E15" s="11"/>
      <c r="F15" s="11"/>
      <c r="G15" s="7"/>
    </row>
    <row r="16" spans="1:7" ht="13.5" thickBot="1" x14ac:dyDescent="0.25">
      <c r="A16" s="15" t="s">
        <v>18</v>
      </c>
      <c r="B16" s="11"/>
      <c r="C16" s="801" t="s">
        <v>1088</v>
      </c>
      <c r="D16" s="802"/>
      <c r="E16" s="802"/>
      <c r="F16" s="802"/>
      <c r="G16" s="806"/>
    </row>
    <row r="17" spans="1:7" ht="13.5" thickBot="1" x14ac:dyDescent="0.25">
      <c r="A17" s="16" t="s">
        <v>19</v>
      </c>
      <c r="B17" s="3"/>
      <c r="C17" s="801" t="s">
        <v>1089</v>
      </c>
      <c r="D17" s="802"/>
      <c r="E17" s="802"/>
      <c r="F17" s="802"/>
      <c r="G17" s="806"/>
    </row>
    <row r="18" spans="1:7" x14ac:dyDescent="0.2">
      <c r="B18" s="3"/>
    </row>
    <row r="19" spans="1:7" ht="15.75" x14ac:dyDescent="0.25">
      <c r="A19" s="13" t="s">
        <v>5</v>
      </c>
      <c r="B19" s="13"/>
      <c r="C19" s="14"/>
      <c r="D19" s="14"/>
      <c r="E19" s="14"/>
      <c r="F19" s="14"/>
      <c r="G19" s="14"/>
    </row>
    <row r="20" spans="1:7" ht="15.75" x14ac:dyDescent="0.25">
      <c r="A20" s="5"/>
      <c r="C20" s="7"/>
      <c r="D20" s="7"/>
      <c r="E20" s="7"/>
      <c r="F20" s="7"/>
      <c r="G20" s="7"/>
    </row>
    <row r="21" spans="1:7" x14ac:dyDescent="0.2">
      <c r="A21" s="28" t="s">
        <v>23</v>
      </c>
      <c r="B21" s="21" t="s">
        <v>6</v>
      </c>
      <c r="C21" s="21" t="s">
        <v>7</v>
      </c>
      <c r="D21" s="21" t="s">
        <v>8</v>
      </c>
      <c r="E21" s="21" t="s">
        <v>9</v>
      </c>
      <c r="F21" s="21" t="s">
        <v>10</v>
      </c>
      <c r="G21" s="7"/>
    </row>
    <row r="22" spans="1:7" x14ac:dyDescent="0.2">
      <c r="A22" s="21"/>
      <c r="B22" s="340">
        <v>630</v>
      </c>
      <c r="C22" s="137"/>
      <c r="D22" s="138" t="s">
        <v>55</v>
      </c>
      <c r="E22" s="55">
        <v>28105</v>
      </c>
      <c r="F22" s="55">
        <v>21737.42</v>
      </c>
      <c r="G22" s="7"/>
    </row>
    <row r="23" spans="1:7" ht="13.5" thickBot="1" x14ac:dyDescent="0.25">
      <c r="A23" s="22"/>
      <c r="B23" s="22">
        <v>620</v>
      </c>
      <c r="C23" s="22"/>
      <c r="D23" s="206" t="s">
        <v>57</v>
      </c>
      <c r="E23" s="55">
        <v>130</v>
      </c>
      <c r="F23" s="55">
        <v>109.19</v>
      </c>
    </row>
    <row r="24" spans="1:7" ht="13.5" thickBot="1" x14ac:dyDescent="0.25">
      <c r="A24" s="23" t="s">
        <v>11</v>
      </c>
      <c r="B24" s="24"/>
      <c r="C24" s="24"/>
      <c r="D24" s="24"/>
      <c r="E24" s="60">
        <f>E23+E22</f>
        <v>28235</v>
      </c>
      <c r="F24" s="60">
        <f>SUM(F22:F23)</f>
        <v>21846.609999999997</v>
      </c>
    </row>
    <row r="25" spans="1:7" ht="13.5" thickBot="1" x14ac:dyDescent="0.25">
      <c r="A25" s="23" t="s">
        <v>12</v>
      </c>
      <c r="B25" s="24"/>
      <c r="C25" s="24"/>
      <c r="D25" s="24"/>
      <c r="E25" s="252"/>
      <c r="F25" s="253"/>
    </row>
    <row r="26" spans="1:7" ht="13.5" thickBot="1" x14ac:dyDescent="0.25">
      <c r="A26" s="26" t="s">
        <v>13</v>
      </c>
      <c r="B26" s="24"/>
      <c r="C26" s="24"/>
      <c r="D26" s="24"/>
      <c r="E26" s="58">
        <f>E24</f>
        <v>28235</v>
      </c>
      <c r="F26" s="59">
        <f>F24</f>
        <v>21846.609999999997</v>
      </c>
    </row>
    <row r="28" spans="1:7" ht="15.75" x14ac:dyDescent="0.25">
      <c r="A28" s="13" t="s">
        <v>14</v>
      </c>
      <c r="B28" s="14"/>
      <c r="C28" s="14"/>
      <c r="D28" s="14"/>
      <c r="E28" s="14"/>
      <c r="F28" s="14"/>
      <c r="G28" s="14"/>
    </row>
    <row r="29" spans="1:7" x14ac:dyDescent="0.2">
      <c r="A29" s="1"/>
    </row>
    <row r="30" spans="1:7" ht="33.75" x14ac:dyDescent="0.2">
      <c r="A30" s="815" t="s">
        <v>22</v>
      </c>
      <c r="B30" s="815"/>
      <c r="C30" s="815"/>
      <c r="D30" s="175" t="s">
        <v>15</v>
      </c>
      <c r="E30" s="175" t="s">
        <v>943</v>
      </c>
      <c r="F30" s="175" t="s">
        <v>944</v>
      </c>
    </row>
    <row r="31" spans="1:7" ht="30.75" customHeight="1" x14ac:dyDescent="0.2">
      <c r="A31" s="798" t="s">
        <v>348</v>
      </c>
      <c r="B31" s="798"/>
      <c r="C31" s="798"/>
      <c r="D31" s="352" t="s">
        <v>349</v>
      </c>
      <c r="E31" s="353" t="s">
        <v>33</v>
      </c>
      <c r="F31" s="598" t="s">
        <v>33</v>
      </c>
    </row>
    <row r="32" spans="1:7" ht="27.75" customHeight="1" x14ac:dyDescent="0.2">
      <c r="A32" s="798" t="s">
        <v>350</v>
      </c>
      <c r="B32" s="798"/>
      <c r="C32" s="798"/>
      <c r="D32" s="352" t="s">
        <v>351</v>
      </c>
      <c r="E32" s="353" t="s">
        <v>352</v>
      </c>
      <c r="F32" s="353" t="s">
        <v>352</v>
      </c>
    </row>
    <row r="33" spans="1:7" ht="95.25" customHeight="1" x14ac:dyDescent="0.2">
      <c r="A33" s="798" t="s">
        <v>637</v>
      </c>
      <c r="B33" s="798"/>
      <c r="C33" s="798"/>
      <c r="D33" s="352" t="s">
        <v>638</v>
      </c>
      <c r="E33" s="353" t="s">
        <v>33</v>
      </c>
      <c r="F33" s="598" t="s">
        <v>33</v>
      </c>
    </row>
    <row r="34" spans="1:7" x14ac:dyDescent="0.2">
      <c r="E34" s="20"/>
      <c r="F34" s="20"/>
      <c r="G34" s="20"/>
    </row>
    <row r="35" spans="1:7" x14ac:dyDescent="0.2">
      <c r="A35" s="6" t="s">
        <v>16</v>
      </c>
    </row>
    <row r="36" spans="1:7" ht="117.75" customHeight="1" x14ac:dyDescent="0.2">
      <c r="A36" s="34" t="s">
        <v>17</v>
      </c>
      <c r="B36" s="789" t="s">
        <v>1090</v>
      </c>
      <c r="C36" s="790"/>
      <c r="D36" s="790"/>
      <c r="E36" s="790"/>
      <c r="F36" s="791"/>
    </row>
    <row r="38" spans="1:7" ht="32.25" customHeight="1" x14ac:dyDescent="0.2">
      <c r="A38" s="34" t="s">
        <v>29</v>
      </c>
      <c r="B38" s="789"/>
      <c r="C38" s="790"/>
      <c r="D38" s="790"/>
      <c r="E38" s="790"/>
      <c r="F38" s="791"/>
    </row>
  </sheetData>
  <mergeCells count="16">
    <mergeCell ref="A32:C32"/>
    <mergeCell ref="B36:F36"/>
    <mergeCell ref="B38:F38"/>
    <mergeCell ref="C13:D13"/>
    <mergeCell ref="C14:D14"/>
    <mergeCell ref="C16:G16"/>
    <mergeCell ref="C17:G17"/>
    <mergeCell ref="A30:C30"/>
    <mergeCell ref="A31:C31"/>
    <mergeCell ref="A33:C33"/>
    <mergeCell ref="C12:D12"/>
    <mergeCell ref="D3:G3"/>
    <mergeCell ref="D4:G4"/>
    <mergeCell ref="C7:G7"/>
    <mergeCell ref="C9:G9"/>
    <mergeCell ref="C11:D11"/>
  </mergeCells>
  <pageMargins left="0.7" right="0.7" top="0.75" bottom="0.75" header="0.3" footer="0.3"/>
  <pageSetup paperSize="9" scale="91" fitToHeight="0" orientation="portrait" verticalDpi="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7030A0"/>
    <pageSetUpPr fitToPage="1"/>
  </sheetPr>
  <dimension ref="A2:J40"/>
  <sheetViews>
    <sheetView topLeftCell="B1" workbookViewId="0">
      <selection activeCell="F24" sqref="F24"/>
    </sheetView>
  </sheetViews>
  <sheetFormatPr defaultRowHeight="12.75" x14ac:dyDescent="0.2"/>
  <cols>
    <col min="1" max="1" width="32.140625" style="66" customWidth="1"/>
    <col min="2" max="2" width="8.140625" style="66" customWidth="1"/>
    <col min="3" max="3" width="8.5703125" style="66" customWidth="1"/>
    <col min="4" max="4" width="24.5703125"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93" t="s">
        <v>3</v>
      </c>
      <c r="E4" s="893"/>
      <c r="F4" s="893"/>
      <c r="G4" s="893"/>
    </row>
    <row r="5" spans="1:7" ht="13.5" thickBot="1" x14ac:dyDescent="0.25">
      <c r="A5" s="71" t="s">
        <v>0</v>
      </c>
      <c r="B5" s="69"/>
      <c r="C5" s="72">
        <v>5</v>
      </c>
      <c r="D5" s="896" t="s">
        <v>628</v>
      </c>
      <c r="E5" s="896"/>
      <c r="F5" s="896"/>
      <c r="G5" s="896"/>
    </row>
    <row r="6" spans="1:7" ht="13.5" thickBot="1" x14ac:dyDescent="0.25">
      <c r="A6" s="73" t="s">
        <v>647</v>
      </c>
      <c r="B6" s="69"/>
      <c r="C6" s="74" t="s">
        <v>342</v>
      </c>
      <c r="D6" s="897" t="s">
        <v>590</v>
      </c>
      <c r="E6" s="897"/>
      <c r="F6" s="897"/>
      <c r="G6" s="89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102</v>
      </c>
      <c r="B9" s="69"/>
      <c r="C9" s="975" t="s">
        <v>48</v>
      </c>
      <c r="D9" s="976"/>
      <c r="E9" s="976"/>
      <c r="F9" s="976"/>
      <c r="G9" s="977"/>
    </row>
    <row r="10" spans="1:7" ht="13.5" thickBot="1" x14ac:dyDescent="0.25">
      <c r="A10" s="73" t="s">
        <v>26</v>
      </c>
      <c r="B10" s="69"/>
      <c r="C10" s="899" t="s">
        <v>65</v>
      </c>
      <c r="D10" s="899"/>
      <c r="E10" s="899"/>
      <c r="F10" s="899"/>
      <c r="G10" s="899"/>
    </row>
    <row r="11" spans="1:7" ht="13.5" thickBot="1" x14ac:dyDescent="0.25">
      <c r="A11" s="78"/>
      <c r="B11" s="69"/>
      <c r="C11" s="69"/>
      <c r="D11" s="69"/>
      <c r="E11" s="69"/>
      <c r="F11" s="69"/>
    </row>
    <row r="12" spans="1:7" ht="13.5" thickBot="1" x14ac:dyDescent="0.25">
      <c r="A12" s="78"/>
      <c r="B12" s="69"/>
      <c r="C12" s="893" t="s">
        <v>28</v>
      </c>
      <c r="D12" s="893"/>
      <c r="E12" s="69"/>
      <c r="F12" s="69"/>
    </row>
    <row r="13" spans="1:7" ht="13.5" thickBot="1" x14ac:dyDescent="0.25">
      <c r="A13" s="81" t="s">
        <v>2</v>
      </c>
      <c r="B13" s="69"/>
      <c r="C13" s="901">
        <v>7.1</v>
      </c>
      <c r="D13" s="901"/>
      <c r="E13" s="69"/>
      <c r="F13" s="69"/>
    </row>
    <row r="14" spans="1:7" ht="13.5" thickBot="1" x14ac:dyDescent="0.25">
      <c r="A14" s="71" t="s">
        <v>20</v>
      </c>
      <c r="B14" s="69"/>
      <c r="C14" s="901">
        <v>7.1</v>
      </c>
      <c r="D14" s="901"/>
      <c r="E14" s="69"/>
      <c r="F14" s="69"/>
    </row>
    <row r="15" spans="1:7" ht="13.5" thickBot="1" x14ac:dyDescent="0.25">
      <c r="A15" s="73" t="s">
        <v>1</v>
      </c>
      <c r="B15" s="69"/>
      <c r="C15" s="901">
        <v>5.7030000000000003</v>
      </c>
      <c r="D15" s="901"/>
      <c r="E15" s="69"/>
      <c r="F15" s="69"/>
    </row>
    <row r="16" spans="1:7" ht="13.5" thickBot="1" x14ac:dyDescent="0.25">
      <c r="A16" s="82"/>
      <c r="B16" s="69"/>
      <c r="C16" s="83"/>
      <c r="D16" s="83"/>
      <c r="E16" s="84"/>
      <c r="F16" s="84"/>
      <c r="G16" s="85"/>
    </row>
    <row r="17" spans="1:10" ht="13.5" thickBot="1" x14ac:dyDescent="0.25">
      <c r="A17" s="71" t="s">
        <v>18</v>
      </c>
      <c r="B17" s="84"/>
      <c r="C17" s="899" t="s">
        <v>1092</v>
      </c>
      <c r="D17" s="899"/>
      <c r="E17" s="899"/>
      <c r="F17" s="899"/>
      <c r="G17" s="899"/>
    </row>
    <row r="18" spans="1:10" ht="13.5" thickBot="1" x14ac:dyDescent="0.25">
      <c r="A18" s="73" t="s">
        <v>19</v>
      </c>
      <c r="B18" s="69"/>
      <c r="C18" s="79" t="s">
        <v>923</v>
      </c>
      <c r="D18" s="113"/>
      <c r="E18" s="113"/>
      <c r="F18" s="113"/>
      <c r="G18" s="80"/>
    </row>
    <row r="19" spans="1:10" x14ac:dyDescent="0.2">
      <c r="B19" s="69"/>
    </row>
    <row r="20" spans="1:10" ht="15.75" x14ac:dyDescent="0.25">
      <c r="A20" s="64" t="s">
        <v>5</v>
      </c>
      <c r="B20" s="64"/>
      <c r="C20" s="65"/>
      <c r="D20" s="65"/>
      <c r="E20" s="65"/>
      <c r="F20" s="65"/>
      <c r="G20" s="65"/>
    </row>
    <row r="21" spans="1:10" x14ac:dyDescent="0.2">
      <c r="A21" s="86" t="s">
        <v>23</v>
      </c>
      <c r="B21" s="87" t="s">
        <v>6</v>
      </c>
      <c r="C21" s="87" t="s">
        <v>7</v>
      </c>
      <c r="D21" s="87" t="s">
        <v>8</v>
      </c>
      <c r="E21" s="87" t="s">
        <v>9</v>
      </c>
      <c r="F21" s="87" t="s">
        <v>10</v>
      </c>
      <c r="G21" s="85"/>
    </row>
    <row r="22" spans="1:10" x14ac:dyDescent="0.2">
      <c r="A22" s="117"/>
      <c r="B22" s="88">
        <v>620</v>
      </c>
      <c r="C22" s="88"/>
      <c r="D22" s="88" t="s">
        <v>57</v>
      </c>
      <c r="E22" s="130">
        <v>100</v>
      </c>
      <c r="F22" s="130">
        <v>0</v>
      </c>
    </row>
    <row r="23" spans="1:10" ht="13.5" thickBot="1" x14ac:dyDescent="0.25">
      <c r="A23" s="176"/>
      <c r="B23" s="88">
        <v>630</v>
      </c>
      <c r="C23" s="88"/>
      <c r="D23" s="88" t="s">
        <v>55</v>
      </c>
      <c r="E23" s="130">
        <v>7000</v>
      </c>
      <c r="F23" s="130">
        <v>5703.73</v>
      </c>
    </row>
    <row r="24" spans="1:10" ht="13.5" thickBot="1" x14ac:dyDescent="0.25">
      <c r="A24" s="180" t="s">
        <v>11</v>
      </c>
      <c r="B24" s="181"/>
      <c r="C24" s="181"/>
      <c r="D24" s="181"/>
      <c r="E24" s="182">
        <f>SUM(E22:E23)</f>
        <v>7100</v>
      </c>
      <c r="F24" s="183">
        <f>SUM(F22:F23)</f>
        <v>5703.73</v>
      </c>
    </row>
    <row r="25" spans="1:10" ht="13.5" thickBot="1" x14ac:dyDescent="0.25">
      <c r="A25" s="184"/>
      <c r="B25" s="120">
        <v>717</v>
      </c>
      <c r="C25" s="120"/>
      <c r="D25" s="120" t="s">
        <v>591</v>
      </c>
      <c r="E25" s="577">
        <v>35000</v>
      </c>
      <c r="F25" s="130">
        <v>0</v>
      </c>
    </row>
    <row r="26" spans="1:10" ht="13.5" thickBot="1" x14ac:dyDescent="0.25">
      <c r="A26" s="184" t="s">
        <v>12</v>
      </c>
      <c r="B26" s="120">
        <v>0</v>
      </c>
      <c r="C26" s="120"/>
      <c r="D26" s="120"/>
      <c r="E26" s="183">
        <f>E25</f>
        <v>35000</v>
      </c>
      <c r="F26" s="183">
        <f>F25</f>
        <v>0</v>
      </c>
    </row>
    <row r="27" spans="1:10" ht="13.5" thickBot="1" x14ac:dyDescent="0.25">
      <c r="A27" s="185" t="s">
        <v>13</v>
      </c>
      <c r="B27" s="186" t="s">
        <v>67</v>
      </c>
      <c r="C27" s="186" t="s">
        <v>67</v>
      </c>
      <c r="D27" s="186" t="s">
        <v>67</v>
      </c>
      <c r="E27" s="187">
        <f>E26+E24</f>
        <v>42100</v>
      </c>
      <c r="F27" s="188">
        <f>F26+F24</f>
        <v>5703.73</v>
      </c>
    </row>
    <row r="30" spans="1:10" ht="15.75" x14ac:dyDescent="0.25">
      <c r="A30" s="64" t="s">
        <v>14</v>
      </c>
      <c r="B30" s="65"/>
      <c r="C30" s="65"/>
      <c r="D30" s="65"/>
      <c r="E30" s="65"/>
      <c r="F30" s="65"/>
      <c r="G30" s="65"/>
    </row>
    <row r="31" spans="1:10" x14ac:dyDescent="0.2">
      <c r="A31" s="93"/>
    </row>
    <row r="32" spans="1:10" ht="22.5" x14ac:dyDescent="0.2">
      <c r="A32" s="971" t="s">
        <v>22</v>
      </c>
      <c r="B32" s="972"/>
      <c r="C32" s="973"/>
      <c r="D32" s="173" t="s">
        <v>15</v>
      </c>
      <c r="E32" s="175" t="s">
        <v>943</v>
      </c>
      <c r="F32" s="29" t="s">
        <v>944</v>
      </c>
      <c r="I32" s="69"/>
      <c r="J32" s="69"/>
    </row>
    <row r="33" spans="1:10" ht="22.5" x14ac:dyDescent="0.2">
      <c r="A33" s="933" t="s">
        <v>114</v>
      </c>
      <c r="B33" s="933"/>
      <c r="C33" s="933"/>
      <c r="D33" s="189" t="s">
        <v>115</v>
      </c>
      <c r="E33" s="169">
        <v>1</v>
      </c>
      <c r="F33" s="169">
        <v>3</v>
      </c>
      <c r="I33" s="190"/>
      <c r="J33" s="191"/>
    </row>
    <row r="34" spans="1:10" x14ac:dyDescent="0.2">
      <c r="A34" s="933"/>
      <c r="B34" s="933"/>
      <c r="C34" s="933"/>
      <c r="D34" s="189" t="s">
        <v>116</v>
      </c>
      <c r="E34" s="169">
        <v>12</v>
      </c>
      <c r="F34" s="169">
        <v>0</v>
      </c>
      <c r="I34" s="69"/>
      <c r="J34" s="69"/>
    </row>
    <row r="35" spans="1:10" ht="22.5" x14ac:dyDescent="0.2">
      <c r="A35" s="933"/>
      <c r="B35" s="933"/>
      <c r="C35" s="933"/>
      <c r="D35" s="189" t="s">
        <v>592</v>
      </c>
      <c r="E35" s="169">
        <v>2</v>
      </c>
      <c r="F35" s="169">
        <v>3</v>
      </c>
    </row>
    <row r="36" spans="1:10" x14ac:dyDescent="0.2">
      <c r="A36" s="97"/>
      <c r="B36" s="97"/>
      <c r="C36" s="97"/>
    </row>
    <row r="37" spans="1:10" x14ac:dyDescent="0.2">
      <c r="A37" s="98" t="s">
        <v>16</v>
      </c>
      <c r="D37" s="97"/>
      <c r="E37" s="97"/>
      <c r="F37" s="97"/>
    </row>
    <row r="38" spans="1:10" ht="80.25" customHeight="1" x14ac:dyDescent="0.2">
      <c r="A38" s="99" t="s">
        <v>17</v>
      </c>
      <c r="B38" s="936" t="s">
        <v>1091</v>
      </c>
      <c r="C38" s="936"/>
      <c r="D38" s="936"/>
      <c r="E38" s="936"/>
      <c r="F38" s="936"/>
    </row>
    <row r="40" spans="1:10" ht="24" x14ac:dyDescent="0.2">
      <c r="A40" s="99" t="s">
        <v>29</v>
      </c>
      <c r="B40" s="937"/>
      <c r="C40" s="937"/>
      <c r="D40" s="937"/>
      <c r="E40" s="937"/>
      <c r="F40" s="937"/>
    </row>
  </sheetData>
  <sheetProtection selectLockedCells="1" selectUnlockedCells="1"/>
  <mergeCells count="14">
    <mergeCell ref="D4:G4"/>
    <mergeCell ref="D5:G5"/>
    <mergeCell ref="D6:G6"/>
    <mergeCell ref="C9:G9"/>
    <mergeCell ref="C10:G10"/>
    <mergeCell ref="C12:D12"/>
    <mergeCell ref="B38:F38"/>
    <mergeCell ref="B40:F40"/>
    <mergeCell ref="C13:D13"/>
    <mergeCell ref="C14:D14"/>
    <mergeCell ref="C15:D15"/>
    <mergeCell ref="C17:G17"/>
    <mergeCell ref="A32:C32"/>
    <mergeCell ref="A33:C35"/>
  </mergeCells>
  <pageMargins left="0.7" right="0.7" top="0.75" bottom="0.75" header="0.3" footer="0.3"/>
  <pageSetup paperSize="9" scale="75" firstPageNumber="0" fitToHeight="0" orientation="portrait"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7030A0"/>
    <pageSetUpPr fitToPage="1"/>
  </sheetPr>
  <dimension ref="A1:H113"/>
  <sheetViews>
    <sheetView showGridLines="0" zoomScale="130" zoomScaleNormal="130" workbookViewId="0">
      <selection activeCell="C15" sqref="C15"/>
    </sheetView>
  </sheetViews>
  <sheetFormatPr defaultRowHeight="12.75" x14ac:dyDescent="0.2"/>
  <cols>
    <col min="1" max="1" width="23.28515625" customWidth="1"/>
    <col min="2" max="2" width="7" customWidth="1"/>
    <col min="3" max="3" width="9.5703125" customWidth="1"/>
    <col min="4" max="4" width="22.28515625" customWidth="1"/>
    <col min="5" max="5" width="17.28515625" customWidth="1"/>
    <col min="6" max="6" width="16.57031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6</v>
      </c>
      <c r="D4" s="50" t="s">
        <v>374</v>
      </c>
      <c r="E4" s="51"/>
      <c r="F4" s="52"/>
    </row>
    <row r="5" spans="1:8" ht="13.5" thickBot="1" x14ac:dyDescent="0.25">
      <c r="A5" s="73" t="s">
        <v>647</v>
      </c>
      <c r="B5" s="3"/>
      <c r="C5" s="42" t="s">
        <v>646</v>
      </c>
      <c r="D5" s="36" t="s">
        <v>389</v>
      </c>
      <c r="E5" s="37"/>
      <c r="F5" s="38"/>
    </row>
    <row r="6" spans="1:8" ht="13.5" thickBot="1" x14ac:dyDescent="0.25">
      <c r="A6" s="4"/>
      <c r="B6" s="3"/>
      <c r="C6" s="3"/>
      <c r="D6" s="3"/>
      <c r="E6" s="3"/>
      <c r="F6" s="3"/>
    </row>
    <row r="7" spans="1:8" ht="13.5" thickBot="1" x14ac:dyDescent="0.25">
      <c r="A7" s="15" t="s">
        <v>21</v>
      </c>
      <c r="B7" s="3"/>
      <c r="C7" s="9" t="s">
        <v>205</v>
      </c>
      <c r="D7" s="8"/>
      <c r="E7" s="8"/>
      <c r="F7" s="53"/>
    </row>
    <row r="8" spans="1:8" ht="13.5" thickBot="1" x14ac:dyDescent="0.25">
      <c r="A8" s="16" t="s">
        <v>42</v>
      </c>
      <c r="B8" s="3"/>
      <c r="C8" s="801" t="s">
        <v>48</v>
      </c>
      <c r="D8" s="802"/>
      <c r="E8" s="802"/>
      <c r="F8" s="806"/>
    </row>
    <row r="9" spans="1:8" ht="13.5" thickBot="1" x14ac:dyDescent="0.25">
      <c r="A9" s="16" t="s">
        <v>26</v>
      </c>
      <c r="B9" s="3"/>
      <c r="C9" s="801" t="s">
        <v>897</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1142.06</v>
      </c>
      <c r="D12" s="800"/>
      <c r="E12" s="3"/>
      <c r="F12" s="3"/>
    </row>
    <row r="13" spans="1:8" ht="13.5" thickBot="1" x14ac:dyDescent="0.25">
      <c r="A13" s="15" t="s">
        <v>20</v>
      </c>
      <c r="B13" s="3"/>
      <c r="C13" s="799">
        <v>1126.56</v>
      </c>
      <c r="D13" s="800"/>
      <c r="E13" s="3"/>
      <c r="F13" s="3"/>
    </row>
    <row r="14" spans="1:8" ht="13.5" thickBot="1" x14ac:dyDescent="0.25">
      <c r="A14" s="16" t="s">
        <v>1</v>
      </c>
      <c r="B14" s="3"/>
      <c r="C14" s="799">
        <v>431.596</v>
      </c>
      <c r="D14" s="800"/>
      <c r="E14" s="3"/>
      <c r="F14" s="3"/>
    </row>
    <row r="15" spans="1:8" ht="3" customHeight="1" thickBot="1" x14ac:dyDescent="0.25">
      <c r="A15" s="10"/>
      <c r="B15" s="3"/>
      <c r="C15" s="12"/>
      <c r="D15" s="12"/>
      <c r="E15" s="11"/>
      <c r="F15" s="11"/>
    </row>
    <row r="16" spans="1:8" ht="13.5" thickBot="1" x14ac:dyDescent="0.25">
      <c r="A16" s="15" t="s">
        <v>18</v>
      </c>
      <c r="B16" s="11"/>
      <c r="C16" s="801" t="s">
        <v>1107</v>
      </c>
      <c r="D16" s="802"/>
      <c r="E16" s="802"/>
      <c r="F16" s="802"/>
    </row>
    <row r="17" spans="1:8" ht="13.5" thickBot="1" x14ac:dyDescent="0.25">
      <c r="A17" s="16" t="s">
        <v>19</v>
      </c>
      <c r="B17" s="3"/>
      <c r="C17" s="801" t="s">
        <v>923</v>
      </c>
      <c r="D17" s="802"/>
      <c r="E17" s="802"/>
      <c r="F17" s="80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1043" t="s">
        <v>694</v>
      </c>
      <c r="B21" s="1044"/>
      <c r="C21" s="21" t="s">
        <v>7</v>
      </c>
      <c r="D21" s="21" t="s">
        <v>8</v>
      </c>
      <c r="E21" s="21" t="s">
        <v>9</v>
      </c>
      <c r="F21" s="21" t="s">
        <v>10</v>
      </c>
    </row>
    <row r="22" spans="1:8" x14ac:dyDescent="0.2">
      <c r="A22" s="1016" t="s">
        <v>375</v>
      </c>
      <c r="B22" s="1019" t="s">
        <v>641</v>
      </c>
      <c r="C22" s="137">
        <v>610</v>
      </c>
      <c r="D22" s="138" t="s">
        <v>54</v>
      </c>
      <c r="E22" s="55">
        <v>10420</v>
      </c>
      <c r="F22" s="55">
        <v>5780.59</v>
      </c>
    </row>
    <row r="23" spans="1:8" x14ac:dyDescent="0.2">
      <c r="A23" s="1017"/>
      <c r="B23" s="1020"/>
      <c r="C23" s="137">
        <v>620</v>
      </c>
      <c r="D23" s="138" t="s">
        <v>57</v>
      </c>
      <c r="E23" s="55">
        <v>3850</v>
      </c>
      <c r="F23" s="55">
        <v>2147.33</v>
      </c>
    </row>
    <row r="24" spans="1:8" x14ac:dyDescent="0.2">
      <c r="A24" s="1017"/>
      <c r="B24" s="1020"/>
      <c r="C24" s="137">
        <v>630</v>
      </c>
      <c r="D24" s="138" t="s">
        <v>55</v>
      </c>
      <c r="E24" s="55">
        <v>1150</v>
      </c>
      <c r="F24" s="55">
        <v>728.65</v>
      </c>
    </row>
    <row r="25" spans="1:8" x14ac:dyDescent="0.2">
      <c r="A25" s="1017"/>
      <c r="B25" s="1020"/>
      <c r="C25" s="137">
        <v>640</v>
      </c>
      <c r="D25" s="138" t="s">
        <v>1108</v>
      </c>
      <c r="E25" s="55">
        <v>250</v>
      </c>
      <c r="F25" s="55">
        <v>0</v>
      </c>
    </row>
    <row r="26" spans="1:8" x14ac:dyDescent="0.2">
      <c r="A26" s="1017"/>
      <c r="B26" s="1020"/>
      <c r="C26" s="137">
        <v>640</v>
      </c>
      <c r="D26" s="138" t="s">
        <v>1109</v>
      </c>
      <c r="E26" s="55">
        <v>280620</v>
      </c>
      <c r="F26" s="55">
        <v>140310</v>
      </c>
    </row>
    <row r="27" spans="1:8" x14ac:dyDescent="0.2">
      <c r="A27" s="1018"/>
      <c r="B27" s="1021"/>
      <c r="C27" s="396"/>
      <c r="D27" s="397" t="s">
        <v>13</v>
      </c>
      <c r="E27" s="398">
        <f>SUM(E22:E26)</f>
        <v>296290</v>
      </c>
      <c r="F27" s="398">
        <f>SUM(F22:F26)</f>
        <v>148966.57</v>
      </c>
    </row>
    <row r="28" spans="1:8" x14ac:dyDescent="0.2">
      <c r="A28" s="1016" t="s">
        <v>385</v>
      </c>
      <c r="B28" s="1019" t="s">
        <v>642</v>
      </c>
      <c r="C28" s="137">
        <v>610</v>
      </c>
      <c r="D28" s="138" t="s">
        <v>54</v>
      </c>
      <c r="E28" s="55">
        <v>15600</v>
      </c>
      <c r="F28" s="55">
        <v>6354.7</v>
      </c>
    </row>
    <row r="29" spans="1:8" x14ac:dyDescent="0.2">
      <c r="A29" s="1017"/>
      <c r="B29" s="1020"/>
      <c r="C29" s="137">
        <v>620</v>
      </c>
      <c r="D29" s="138" t="s">
        <v>57</v>
      </c>
      <c r="E29" s="55">
        <v>5500</v>
      </c>
      <c r="F29" s="55">
        <v>2220.8200000000002</v>
      </c>
    </row>
    <row r="30" spans="1:8" x14ac:dyDescent="0.2">
      <c r="A30" s="1017"/>
      <c r="B30" s="1020"/>
      <c r="C30" s="137">
        <v>630</v>
      </c>
      <c r="D30" s="138" t="s">
        <v>55</v>
      </c>
      <c r="E30" s="55">
        <v>6300</v>
      </c>
      <c r="F30" s="55">
        <v>3761.53</v>
      </c>
    </row>
    <row r="31" spans="1:8" x14ac:dyDescent="0.2">
      <c r="A31" s="1017"/>
      <c r="B31" s="1020"/>
      <c r="C31" s="137">
        <v>640</v>
      </c>
      <c r="D31" s="138" t="s">
        <v>1110</v>
      </c>
      <c r="E31" s="55">
        <v>300</v>
      </c>
      <c r="F31" s="55">
        <v>253.95</v>
      </c>
    </row>
    <row r="32" spans="1:8" x14ac:dyDescent="0.2">
      <c r="A32" s="1017"/>
      <c r="B32" s="1020"/>
      <c r="C32" s="137">
        <v>640</v>
      </c>
      <c r="D32" s="138" t="s">
        <v>1111</v>
      </c>
      <c r="E32" s="55">
        <v>53970</v>
      </c>
      <c r="F32" s="55">
        <v>26985</v>
      </c>
    </row>
    <row r="33" spans="1:8" x14ac:dyDescent="0.2">
      <c r="A33" s="1018"/>
      <c r="B33" s="1021"/>
      <c r="C33" s="137"/>
      <c r="D33" s="397" t="s">
        <v>13</v>
      </c>
      <c r="E33" s="398">
        <f>SUM(E28:E32)</f>
        <v>81670</v>
      </c>
      <c r="F33" s="398">
        <f>SUM(F28:F32)</f>
        <v>39576</v>
      </c>
    </row>
    <row r="34" spans="1:8" x14ac:dyDescent="0.2">
      <c r="A34" s="1016" t="s">
        <v>695</v>
      </c>
      <c r="B34" s="1019" t="s">
        <v>643</v>
      </c>
      <c r="C34" s="137">
        <v>630</v>
      </c>
      <c r="D34" s="138" t="s">
        <v>55</v>
      </c>
      <c r="E34" s="55">
        <v>50000</v>
      </c>
      <c r="F34" s="55">
        <v>0</v>
      </c>
    </row>
    <row r="35" spans="1:8" x14ac:dyDescent="0.2">
      <c r="A35" s="1017"/>
      <c r="B35" s="1020"/>
      <c r="C35" s="137">
        <v>640</v>
      </c>
      <c r="D35" s="138" t="s">
        <v>66</v>
      </c>
      <c r="E35" s="55">
        <v>21700</v>
      </c>
      <c r="F35" s="55">
        <v>10850.08</v>
      </c>
    </row>
    <row r="36" spans="1:8" x14ac:dyDescent="0.2">
      <c r="A36" s="1018"/>
      <c r="B36" s="1021"/>
      <c r="C36" s="137"/>
      <c r="D36" s="397" t="s">
        <v>13</v>
      </c>
      <c r="E36" s="398">
        <f>SUM(E34:E35)</f>
        <v>71700</v>
      </c>
      <c r="F36" s="398">
        <f>SUM(F34:F35)</f>
        <v>10850.08</v>
      </c>
    </row>
    <row r="37" spans="1:8" x14ac:dyDescent="0.2">
      <c r="A37" s="1016" t="s">
        <v>645</v>
      </c>
      <c r="B37" s="1019" t="s">
        <v>644</v>
      </c>
      <c r="C37" s="137">
        <v>630</v>
      </c>
      <c r="D37" s="138" t="s">
        <v>55</v>
      </c>
      <c r="E37" s="55">
        <v>0</v>
      </c>
      <c r="F37" s="55">
        <v>2705.98</v>
      </c>
    </row>
    <row r="38" spans="1:8" x14ac:dyDescent="0.2">
      <c r="A38" s="1017"/>
      <c r="B38" s="1020"/>
      <c r="C38" s="137">
        <v>640</v>
      </c>
      <c r="D38" s="138" t="s">
        <v>66</v>
      </c>
      <c r="E38" s="55">
        <v>0</v>
      </c>
      <c r="F38" s="55">
        <v>0</v>
      </c>
    </row>
    <row r="39" spans="1:8" x14ac:dyDescent="0.2">
      <c r="A39" s="1018"/>
      <c r="B39" s="1021"/>
      <c r="C39" s="137"/>
      <c r="D39" s="397" t="s">
        <v>13</v>
      </c>
      <c r="E39" s="398">
        <f>SUM(E37:E38)</f>
        <v>0</v>
      </c>
      <c r="F39" s="398">
        <f>SUM(F37:F38)</f>
        <v>2705.98</v>
      </c>
    </row>
    <row r="40" spans="1:8" x14ac:dyDescent="0.2">
      <c r="A40" s="784" t="s">
        <v>386</v>
      </c>
      <c r="B40" s="778" t="s">
        <v>379</v>
      </c>
      <c r="C40" s="137">
        <v>640</v>
      </c>
      <c r="D40" s="138" t="s">
        <v>66</v>
      </c>
      <c r="E40" s="55">
        <v>22480</v>
      </c>
      <c r="F40" s="55">
        <v>11240.08</v>
      </c>
    </row>
    <row r="41" spans="1:8" s="648" customFormat="1" hidden="1" x14ac:dyDescent="0.2">
      <c r="A41" s="1016" t="s">
        <v>697</v>
      </c>
      <c r="B41" s="1019" t="s">
        <v>380</v>
      </c>
      <c r="C41" s="610"/>
      <c r="D41" s="645"/>
      <c r="E41" s="646"/>
      <c r="F41" s="646"/>
      <c r="G41" s="647"/>
      <c r="H41" s="647"/>
    </row>
    <row r="42" spans="1:8" s="648" customFormat="1" hidden="1" x14ac:dyDescent="0.2">
      <c r="A42" s="1017"/>
      <c r="B42" s="1020"/>
      <c r="C42" s="610"/>
      <c r="D42" s="645"/>
      <c r="E42" s="646"/>
      <c r="F42" s="646"/>
      <c r="G42" s="647"/>
      <c r="H42" s="647"/>
    </row>
    <row r="43" spans="1:8" s="648" customFormat="1" x14ac:dyDescent="0.2">
      <c r="A43" s="1017"/>
      <c r="B43" s="1020"/>
      <c r="C43" s="610">
        <v>630</v>
      </c>
      <c r="D43" s="645" t="s">
        <v>55</v>
      </c>
      <c r="E43" s="646">
        <v>15000</v>
      </c>
      <c r="F43" s="646">
        <f>2377.16+492</f>
        <v>2869.16</v>
      </c>
      <c r="G43" s="647"/>
      <c r="H43" s="647"/>
    </row>
    <row r="44" spans="1:8" x14ac:dyDescent="0.2">
      <c r="A44" s="1017"/>
      <c r="B44" s="1020"/>
      <c r="C44" s="137">
        <v>640</v>
      </c>
      <c r="D44" s="138" t="s">
        <v>66</v>
      </c>
      <c r="E44" s="55">
        <v>71900</v>
      </c>
      <c r="F44" s="55">
        <v>35950.04</v>
      </c>
    </row>
    <row r="45" spans="1:8" x14ac:dyDescent="0.2">
      <c r="A45" s="1018"/>
      <c r="B45" s="1021"/>
      <c r="C45" s="137"/>
      <c r="D45" s="397" t="s">
        <v>13</v>
      </c>
      <c r="E45" s="398">
        <f>SUM(E41:E44)</f>
        <v>86900</v>
      </c>
      <c r="F45" s="398">
        <f>SUM(F41:F44)</f>
        <v>38819.199999999997</v>
      </c>
    </row>
    <row r="46" spans="1:8" x14ac:dyDescent="0.2">
      <c r="A46" s="1016" t="s">
        <v>698</v>
      </c>
      <c r="B46" s="1019" t="s">
        <v>381</v>
      </c>
      <c r="C46" s="137">
        <v>630</v>
      </c>
      <c r="D46" s="138" t="s">
        <v>55</v>
      </c>
      <c r="E46" s="55">
        <v>0</v>
      </c>
      <c r="F46" s="55">
        <v>0</v>
      </c>
    </row>
    <row r="47" spans="1:8" x14ac:dyDescent="0.2">
      <c r="A47" s="1017"/>
      <c r="B47" s="1020"/>
      <c r="C47" s="137">
        <v>640</v>
      </c>
      <c r="D47" s="138" t="s">
        <v>66</v>
      </c>
      <c r="E47" s="55">
        <v>27630</v>
      </c>
      <c r="F47" s="55">
        <v>13815</v>
      </c>
    </row>
    <row r="48" spans="1:8" x14ac:dyDescent="0.2">
      <c r="A48" s="1018"/>
      <c r="B48" s="1021"/>
      <c r="C48" s="137"/>
      <c r="D48" s="397" t="s">
        <v>13</v>
      </c>
      <c r="E48" s="398">
        <f>E47+E46</f>
        <v>27630</v>
      </c>
      <c r="F48" s="398">
        <f>F47+F46</f>
        <v>13815</v>
      </c>
    </row>
    <row r="49" spans="1:8" x14ac:dyDescent="0.2">
      <c r="A49" s="1016" t="s">
        <v>699</v>
      </c>
      <c r="B49" s="777"/>
      <c r="C49" s="137">
        <v>630</v>
      </c>
      <c r="D49" s="138" t="s">
        <v>55</v>
      </c>
      <c r="E49" s="55">
        <v>5000</v>
      </c>
      <c r="F49" s="55">
        <v>0</v>
      </c>
    </row>
    <row r="50" spans="1:8" ht="12.75" customHeight="1" x14ac:dyDescent="0.2">
      <c r="A50" s="1017"/>
      <c r="B50" s="1020" t="s">
        <v>382</v>
      </c>
      <c r="C50" s="137">
        <v>640</v>
      </c>
      <c r="D50" s="138" t="s">
        <v>66</v>
      </c>
      <c r="E50" s="55">
        <v>62530</v>
      </c>
      <c r="F50" s="55">
        <v>31265.08</v>
      </c>
    </row>
    <row r="51" spans="1:8" ht="12.75" customHeight="1" x14ac:dyDescent="0.2">
      <c r="A51" s="1018"/>
      <c r="B51" s="1021"/>
      <c r="C51" s="137"/>
      <c r="D51" s="397" t="s">
        <v>13</v>
      </c>
      <c r="E51" s="398">
        <f>SUM(E49:E50)</f>
        <v>67530</v>
      </c>
      <c r="F51" s="398">
        <f>SUM(F49:F50)</f>
        <v>31265.08</v>
      </c>
      <c r="G51" s="47"/>
      <c r="H51" s="47"/>
    </row>
    <row r="52" spans="1:8" x14ac:dyDescent="0.2">
      <c r="A52" s="1045" t="s">
        <v>700</v>
      </c>
      <c r="B52" s="1019" t="s">
        <v>383</v>
      </c>
      <c r="C52" s="137">
        <v>630</v>
      </c>
      <c r="D52" s="138" t="s">
        <v>55</v>
      </c>
      <c r="E52" s="55">
        <v>56000</v>
      </c>
      <c r="F52" s="55">
        <v>39285.69</v>
      </c>
    </row>
    <row r="53" spans="1:8" x14ac:dyDescent="0.2">
      <c r="A53" s="1046"/>
      <c r="B53" s="1020"/>
      <c r="C53" s="137">
        <v>640</v>
      </c>
      <c r="D53" s="138" t="s">
        <v>66</v>
      </c>
      <c r="E53" s="55">
        <v>20330</v>
      </c>
      <c r="F53" s="55">
        <v>10165.040000000001</v>
      </c>
    </row>
    <row r="54" spans="1:8" x14ac:dyDescent="0.2">
      <c r="A54" s="1047"/>
      <c r="B54" s="1021"/>
      <c r="C54" s="137"/>
      <c r="D54" s="397" t="s">
        <v>13</v>
      </c>
      <c r="E54" s="398">
        <f>E53+E52</f>
        <v>76330</v>
      </c>
      <c r="F54" s="398">
        <f>F53+F52</f>
        <v>49450.73</v>
      </c>
    </row>
    <row r="55" spans="1:8" ht="13.5" thickBot="1" x14ac:dyDescent="0.25">
      <c r="A55" s="394" t="s">
        <v>701</v>
      </c>
      <c r="B55" s="395" t="s">
        <v>384</v>
      </c>
      <c r="C55" s="137">
        <v>640</v>
      </c>
      <c r="D55" s="138" t="s">
        <v>66</v>
      </c>
      <c r="E55" s="236">
        <v>157180</v>
      </c>
      <c r="F55" s="236">
        <v>78590.080000000002</v>
      </c>
    </row>
    <row r="56" spans="1:8" s="7" customFormat="1" ht="13.5" thickBot="1" x14ac:dyDescent="0.25">
      <c r="A56" s="23" t="s">
        <v>11</v>
      </c>
      <c r="B56" s="24"/>
      <c r="C56" s="24"/>
      <c r="D56" s="24"/>
      <c r="E56" s="60">
        <f>E27+E33+E39+E45+E51+E48+E40+E54+E55+E36</f>
        <v>887710</v>
      </c>
      <c r="F56" s="61">
        <f>F27+F33+F39+F45+F51+F48+F40+F54+F55+F36</f>
        <v>425278.80000000005</v>
      </c>
    </row>
    <row r="57" spans="1:8" s="7" customFormat="1" x14ac:dyDescent="0.2">
      <c r="A57" s="1018" t="s">
        <v>375</v>
      </c>
      <c r="B57" s="1021" t="s">
        <v>641</v>
      </c>
      <c r="C57" s="239">
        <v>717</v>
      </c>
      <c r="D57" s="239" t="s">
        <v>696</v>
      </c>
      <c r="E57" s="55">
        <v>15000</v>
      </c>
      <c r="F57" s="55">
        <v>0</v>
      </c>
    </row>
    <row r="58" spans="1:8" s="7" customFormat="1" x14ac:dyDescent="0.2">
      <c r="A58" s="1048"/>
      <c r="B58" s="1039"/>
      <c r="C58" s="22"/>
      <c r="D58" s="785" t="s">
        <v>13</v>
      </c>
      <c r="E58" s="398">
        <f>E57</f>
        <v>15000</v>
      </c>
      <c r="F58" s="398">
        <v>0</v>
      </c>
    </row>
    <row r="59" spans="1:8" s="7" customFormat="1" x14ac:dyDescent="0.2">
      <c r="A59" s="1048" t="s">
        <v>385</v>
      </c>
      <c r="B59" s="1039" t="s">
        <v>642</v>
      </c>
      <c r="C59" s="22">
        <v>716</v>
      </c>
      <c r="D59" s="22" t="s">
        <v>239</v>
      </c>
      <c r="E59" s="55">
        <v>500</v>
      </c>
      <c r="F59" s="55">
        <v>0</v>
      </c>
    </row>
    <row r="60" spans="1:8" ht="15.75" customHeight="1" x14ac:dyDescent="0.2">
      <c r="A60" s="1048"/>
      <c r="B60" s="1039"/>
      <c r="C60" s="22">
        <v>717</v>
      </c>
      <c r="D60" s="337" t="s">
        <v>696</v>
      </c>
      <c r="E60" s="55">
        <v>12500</v>
      </c>
      <c r="F60" s="55">
        <v>0</v>
      </c>
    </row>
    <row r="61" spans="1:8" ht="14.25" customHeight="1" x14ac:dyDescent="0.2">
      <c r="A61" s="1048"/>
      <c r="B61" s="1039"/>
      <c r="C61" s="22"/>
      <c r="D61" s="783" t="s">
        <v>13</v>
      </c>
      <c r="E61" s="398">
        <f>E59+E60</f>
        <v>13000</v>
      </c>
      <c r="F61" s="398">
        <f>F59+F60</f>
        <v>0</v>
      </c>
    </row>
    <row r="62" spans="1:8" ht="16.5" customHeight="1" x14ac:dyDescent="0.2">
      <c r="A62" s="1024" t="s">
        <v>695</v>
      </c>
      <c r="B62" s="1020" t="s">
        <v>643</v>
      </c>
      <c r="C62" s="22">
        <v>720</v>
      </c>
      <c r="D62" s="22" t="s">
        <v>388</v>
      </c>
      <c r="E62" s="55">
        <v>10000</v>
      </c>
      <c r="F62" s="55">
        <v>0</v>
      </c>
    </row>
    <row r="63" spans="1:8" ht="14.25" customHeight="1" x14ac:dyDescent="0.2">
      <c r="A63" s="1038"/>
      <c r="B63" s="1020"/>
      <c r="C63" s="22"/>
      <c r="D63" s="397" t="s">
        <v>13</v>
      </c>
      <c r="E63" s="398">
        <f>E62</f>
        <v>10000</v>
      </c>
      <c r="F63" s="398">
        <f>F62</f>
        <v>0</v>
      </c>
    </row>
    <row r="64" spans="1:8" ht="12" customHeight="1" x14ac:dyDescent="0.2">
      <c r="A64" s="1023" t="s">
        <v>386</v>
      </c>
      <c r="B64" s="1039" t="s">
        <v>837</v>
      </c>
      <c r="C64" s="22">
        <v>720</v>
      </c>
      <c r="D64" s="22" t="s">
        <v>388</v>
      </c>
      <c r="E64" s="55">
        <v>5000</v>
      </c>
      <c r="F64" s="55">
        <v>5000</v>
      </c>
    </row>
    <row r="65" spans="1:6" ht="23.25" customHeight="1" x14ac:dyDescent="0.2">
      <c r="A65" s="1038"/>
      <c r="B65" s="1039"/>
      <c r="C65" s="22"/>
      <c r="D65" s="397" t="s">
        <v>13</v>
      </c>
      <c r="E65" s="398">
        <f>E64</f>
        <v>5000</v>
      </c>
      <c r="F65" s="398">
        <f>F64</f>
        <v>5000</v>
      </c>
    </row>
    <row r="66" spans="1:6" x14ac:dyDescent="0.2">
      <c r="A66" s="1016" t="s">
        <v>697</v>
      </c>
      <c r="B66" s="1040">
        <v>43165</v>
      </c>
      <c r="C66" s="22">
        <v>716</v>
      </c>
      <c r="D66" s="22" t="s">
        <v>239</v>
      </c>
      <c r="E66" s="55">
        <v>1200</v>
      </c>
      <c r="F66" s="55">
        <v>250</v>
      </c>
    </row>
    <row r="67" spans="1:6" x14ac:dyDescent="0.2">
      <c r="A67" s="1017"/>
      <c r="B67" s="1041"/>
      <c r="C67" s="22">
        <v>717</v>
      </c>
      <c r="D67" s="22" t="s">
        <v>696</v>
      </c>
      <c r="E67" s="55">
        <v>140000</v>
      </c>
      <c r="F67" s="55">
        <v>1068</v>
      </c>
    </row>
    <row r="68" spans="1:6" x14ac:dyDescent="0.2">
      <c r="A68" s="1018"/>
      <c r="B68" s="1042"/>
      <c r="C68" s="22"/>
      <c r="D68" s="397" t="s">
        <v>13</v>
      </c>
      <c r="E68" s="398">
        <f>E67+E66</f>
        <v>141200</v>
      </c>
      <c r="F68" s="398">
        <f>F67+F66</f>
        <v>1318</v>
      </c>
    </row>
    <row r="69" spans="1:6" x14ac:dyDescent="0.2">
      <c r="A69" s="1024" t="s">
        <v>698</v>
      </c>
      <c r="B69" s="1019" t="s">
        <v>381</v>
      </c>
      <c r="C69" s="22">
        <v>716</v>
      </c>
      <c r="D69" s="337" t="s">
        <v>239</v>
      </c>
      <c r="E69" s="55">
        <v>0</v>
      </c>
      <c r="F69" s="55">
        <v>0</v>
      </c>
    </row>
    <row r="70" spans="1:6" x14ac:dyDescent="0.2">
      <c r="A70" s="1024"/>
      <c r="B70" s="1020"/>
      <c r="C70" s="22">
        <v>717</v>
      </c>
      <c r="D70" s="22" t="s">
        <v>696</v>
      </c>
      <c r="E70" s="55">
        <v>3000</v>
      </c>
      <c r="F70" s="55">
        <v>0</v>
      </c>
    </row>
    <row r="71" spans="1:6" ht="21.75" customHeight="1" x14ac:dyDescent="0.2">
      <c r="A71" s="1038"/>
      <c r="B71" s="1020"/>
      <c r="C71" s="22"/>
      <c r="D71" s="397" t="s">
        <v>13</v>
      </c>
      <c r="E71" s="398">
        <f>E70+E69</f>
        <v>3000</v>
      </c>
      <c r="F71" s="398">
        <f>F70+F69</f>
        <v>0</v>
      </c>
    </row>
    <row r="72" spans="1:6" ht="13.5" customHeight="1" x14ac:dyDescent="0.2">
      <c r="A72" s="1024" t="s">
        <v>699</v>
      </c>
      <c r="B72" s="1039" t="s">
        <v>382</v>
      </c>
      <c r="C72" s="22">
        <v>716</v>
      </c>
      <c r="D72" s="337" t="s">
        <v>239</v>
      </c>
      <c r="E72" s="55">
        <v>800</v>
      </c>
      <c r="F72" s="55">
        <v>0</v>
      </c>
    </row>
    <row r="73" spans="1:6" ht="15" customHeight="1" x14ac:dyDescent="0.2">
      <c r="A73" s="1024"/>
      <c r="B73" s="1039"/>
      <c r="C73" s="22">
        <v>717</v>
      </c>
      <c r="D73" s="22" t="s">
        <v>696</v>
      </c>
      <c r="E73" s="55">
        <v>48350</v>
      </c>
      <c r="F73" s="55">
        <v>0</v>
      </c>
    </row>
    <row r="74" spans="1:6" ht="12.75" customHeight="1" x14ac:dyDescent="0.2">
      <c r="A74" s="1038"/>
      <c r="B74" s="1039"/>
      <c r="C74" s="22"/>
      <c r="D74" s="397" t="s">
        <v>13</v>
      </c>
      <c r="E74" s="398">
        <f>E73+E72</f>
        <v>49150</v>
      </c>
      <c r="F74" s="398">
        <f>F73+F72</f>
        <v>0</v>
      </c>
    </row>
    <row r="75" spans="1:6" ht="12.75" customHeight="1" x14ac:dyDescent="0.2">
      <c r="A75" s="1023" t="s">
        <v>701</v>
      </c>
      <c r="B75" s="1019" t="s">
        <v>384</v>
      </c>
      <c r="C75" s="22">
        <v>716</v>
      </c>
      <c r="D75" s="337" t="s">
        <v>239</v>
      </c>
      <c r="E75" s="55">
        <v>1000</v>
      </c>
      <c r="F75" s="55">
        <v>0</v>
      </c>
    </row>
    <row r="76" spans="1:6" ht="12.75" customHeight="1" x14ac:dyDescent="0.2">
      <c r="A76" s="1024"/>
      <c r="B76" s="1020"/>
      <c r="C76" s="22">
        <v>717</v>
      </c>
      <c r="D76" s="22" t="s">
        <v>696</v>
      </c>
      <c r="E76" s="55">
        <v>1500</v>
      </c>
      <c r="F76" s="55">
        <v>0</v>
      </c>
    </row>
    <row r="77" spans="1:6" ht="16.5" customHeight="1" thickBot="1" x14ac:dyDescent="0.25">
      <c r="A77" s="1025"/>
      <c r="B77" s="1022"/>
      <c r="C77" s="22"/>
      <c r="D77" s="397" t="s">
        <v>13</v>
      </c>
      <c r="E77" s="398">
        <f>E76+E75</f>
        <v>2500</v>
      </c>
      <c r="F77" s="398">
        <f>F76+F75</f>
        <v>0</v>
      </c>
    </row>
    <row r="78" spans="1:6" ht="13.5" thickBot="1" x14ac:dyDescent="0.25">
      <c r="A78" s="653" t="s">
        <v>12</v>
      </c>
      <c r="B78" s="654"/>
      <c r="C78" s="655"/>
      <c r="D78" s="655"/>
      <c r="E78" s="656">
        <f>E61+E63+E68+E71+E74+E77+E65+E58</f>
        <v>238850</v>
      </c>
      <c r="F78" s="656">
        <f>F61+F63+F68+F71+F74+F77+F65+F58</f>
        <v>6318</v>
      </c>
    </row>
    <row r="79" spans="1:6" ht="13.5" thickBot="1" x14ac:dyDescent="0.25">
      <c r="A79" s="653" t="s">
        <v>702</v>
      </c>
      <c r="B79" s="713" t="s">
        <v>832</v>
      </c>
      <c r="C79" s="655">
        <v>814</v>
      </c>
      <c r="D79" s="655" t="s">
        <v>703</v>
      </c>
      <c r="E79" s="656">
        <v>0</v>
      </c>
      <c r="F79" s="656">
        <v>0</v>
      </c>
    </row>
    <row r="80" spans="1:6" ht="13.5" thickBot="1" x14ac:dyDescent="0.25">
      <c r="A80" s="26" t="s">
        <v>13</v>
      </c>
      <c r="B80" s="24"/>
      <c r="C80" s="24"/>
      <c r="D80" s="24"/>
      <c r="E80" s="58">
        <f>E78+E56+E79</f>
        <v>1126560</v>
      </c>
      <c r="F80" s="58">
        <f>F78+F56+F79</f>
        <v>431596.80000000005</v>
      </c>
    </row>
    <row r="81" spans="1:6" x14ac:dyDescent="0.2">
      <c r="A81" s="650"/>
      <c r="B81" s="651"/>
      <c r="C81" s="651"/>
      <c r="D81" s="651"/>
      <c r="E81" s="652"/>
      <c r="F81" s="652"/>
    </row>
    <row r="83" spans="1:6" ht="15.75" x14ac:dyDescent="0.25">
      <c r="A83" s="13" t="s">
        <v>14</v>
      </c>
      <c r="B83" s="14"/>
      <c r="C83" s="14"/>
      <c r="D83" s="14"/>
      <c r="E83" s="14"/>
      <c r="F83" s="14"/>
    </row>
    <row r="84" spans="1:6" x14ac:dyDescent="0.2">
      <c r="A84" s="1"/>
    </row>
    <row r="85" spans="1:6" ht="22.5" x14ac:dyDescent="0.2">
      <c r="A85" s="815" t="s">
        <v>22</v>
      </c>
      <c r="B85" s="815"/>
      <c r="C85" s="815"/>
      <c r="D85" s="174" t="s">
        <v>15</v>
      </c>
      <c r="E85" s="175" t="s">
        <v>943</v>
      </c>
      <c r="F85" s="29" t="s">
        <v>944</v>
      </c>
    </row>
    <row r="86" spans="1:6" ht="33.75" x14ac:dyDescent="0.2">
      <c r="A86" s="827" t="s">
        <v>376</v>
      </c>
      <c r="B86" s="998"/>
      <c r="C86" s="828"/>
      <c r="D86" s="211" t="s">
        <v>813</v>
      </c>
      <c r="E86" s="44" t="s">
        <v>377</v>
      </c>
      <c r="F86" s="44" t="s">
        <v>482</v>
      </c>
    </row>
    <row r="87" spans="1:6" x14ac:dyDescent="0.2">
      <c r="A87" s="1026" t="s">
        <v>814</v>
      </c>
      <c r="B87" s="1027"/>
      <c r="C87" s="1027"/>
      <c r="D87" s="1027"/>
      <c r="E87" s="1027"/>
      <c r="F87" s="1028"/>
    </row>
    <row r="88" spans="1:6" ht="33.75" x14ac:dyDescent="0.2">
      <c r="A88" s="792" t="s">
        <v>815</v>
      </c>
      <c r="B88" s="793"/>
      <c r="C88" s="794"/>
      <c r="D88" s="211" t="s">
        <v>809</v>
      </c>
      <c r="E88" s="751">
        <v>52</v>
      </c>
      <c r="F88" s="751">
        <v>26</v>
      </c>
    </row>
    <row r="89" spans="1:6" ht="33.75" x14ac:dyDescent="0.2">
      <c r="A89" s="831"/>
      <c r="B89" s="941"/>
      <c r="C89" s="832"/>
      <c r="D89" s="211" t="s">
        <v>810</v>
      </c>
      <c r="E89" s="751" t="s">
        <v>816</v>
      </c>
      <c r="F89" s="751" t="s">
        <v>817</v>
      </c>
    </row>
    <row r="90" spans="1:6" ht="56.25" x14ac:dyDescent="0.2">
      <c r="A90" s="831"/>
      <c r="B90" s="941"/>
      <c r="C90" s="832"/>
      <c r="D90" s="211" t="s">
        <v>811</v>
      </c>
      <c r="E90" s="751">
        <v>2325</v>
      </c>
      <c r="F90" s="751">
        <v>1190</v>
      </c>
    </row>
    <row r="91" spans="1:6" ht="45" x14ac:dyDescent="0.2">
      <c r="A91" s="795"/>
      <c r="B91" s="796"/>
      <c r="C91" s="797"/>
      <c r="D91" s="211" t="s">
        <v>812</v>
      </c>
      <c r="E91" s="751">
        <v>30</v>
      </c>
      <c r="F91" s="751">
        <v>14</v>
      </c>
    </row>
    <row r="92" spans="1:6" x14ac:dyDescent="0.2">
      <c r="A92" s="1026" t="s">
        <v>818</v>
      </c>
      <c r="B92" s="1027"/>
      <c r="C92" s="1027"/>
      <c r="D92" s="1027"/>
      <c r="E92" s="1027"/>
      <c r="F92" s="1028"/>
    </row>
    <row r="93" spans="1:6" ht="45" customHeight="1" x14ac:dyDescent="0.2">
      <c r="A93" s="798" t="s">
        <v>819</v>
      </c>
      <c r="B93" s="798"/>
      <c r="C93" s="798"/>
      <c r="D93" s="211" t="s">
        <v>821</v>
      </c>
      <c r="E93" s="751" t="s">
        <v>896</v>
      </c>
      <c r="F93" s="751" t="s">
        <v>1106</v>
      </c>
    </row>
    <row r="94" spans="1:6" ht="33.75" x14ac:dyDescent="0.2">
      <c r="A94" s="798"/>
      <c r="B94" s="798"/>
      <c r="C94" s="798"/>
      <c r="D94" s="211" t="s">
        <v>822</v>
      </c>
      <c r="E94" s="751">
        <v>535</v>
      </c>
      <c r="F94" s="751">
        <v>235</v>
      </c>
    </row>
    <row r="95" spans="1:6" ht="65.25" customHeight="1" x14ac:dyDescent="0.2">
      <c r="A95" s="798" t="s">
        <v>820</v>
      </c>
      <c r="B95" s="798"/>
      <c r="C95" s="798"/>
      <c r="D95" s="211" t="s">
        <v>823</v>
      </c>
      <c r="E95" s="751">
        <v>825</v>
      </c>
      <c r="F95" s="751">
        <v>368</v>
      </c>
    </row>
    <row r="96" spans="1:6" ht="45" customHeight="1" x14ac:dyDescent="0.2">
      <c r="A96" s="798"/>
      <c r="B96" s="798"/>
      <c r="C96" s="798"/>
      <c r="D96" s="211" t="s">
        <v>824</v>
      </c>
      <c r="E96" s="244">
        <v>0.26</v>
      </c>
      <c r="F96" s="244">
        <v>0.24</v>
      </c>
    </row>
    <row r="97" spans="1:6" x14ac:dyDescent="0.2">
      <c r="A97" s="1026" t="s">
        <v>825</v>
      </c>
      <c r="B97" s="1027"/>
      <c r="C97" s="1027"/>
      <c r="D97" s="1027"/>
      <c r="E97" s="1027"/>
      <c r="F97" s="1028"/>
    </row>
    <row r="98" spans="1:6" ht="33.75" x14ac:dyDescent="0.2">
      <c r="A98" s="798" t="s">
        <v>819</v>
      </c>
      <c r="B98" s="798"/>
      <c r="C98" s="798"/>
      <c r="D98" s="211" t="s">
        <v>826</v>
      </c>
      <c r="E98" s="751">
        <v>535</v>
      </c>
      <c r="F98" s="751">
        <v>235</v>
      </c>
    </row>
    <row r="99" spans="1:6" ht="33" customHeight="1" x14ac:dyDescent="0.2">
      <c r="A99" s="798"/>
      <c r="B99" s="798"/>
      <c r="C99" s="798"/>
      <c r="D99" s="211" t="s">
        <v>827</v>
      </c>
      <c r="E99" s="751">
        <v>400</v>
      </c>
      <c r="F99" s="751">
        <v>188</v>
      </c>
    </row>
    <row r="100" spans="1:6" ht="21.75" customHeight="1" x14ac:dyDescent="0.2">
      <c r="A100" s="1026" t="s">
        <v>829</v>
      </c>
      <c r="B100" s="1027"/>
      <c r="C100" s="1027"/>
      <c r="D100" s="1027"/>
      <c r="E100" s="1027"/>
      <c r="F100" s="1028"/>
    </row>
    <row r="101" spans="1:6" ht="77.25" customHeight="1" x14ac:dyDescent="0.2">
      <c r="A101" s="827" t="s">
        <v>830</v>
      </c>
      <c r="B101" s="998"/>
      <c r="C101" s="828"/>
      <c r="D101" s="211" t="s">
        <v>831</v>
      </c>
      <c r="E101" s="44">
        <v>30</v>
      </c>
      <c r="F101" s="44">
        <v>14</v>
      </c>
    </row>
    <row r="102" spans="1:6" x14ac:dyDescent="0.2">
      <c r="A102" s="1026" t="s">
        <v>832</v>
      </c>
      <c r="B102" s="1027"/>
      <c r="C102" s="1027"/>
      <c r="D102" s="1027"/>
      <c r="E102" s="1027"/>
      <c r="F102" s="1028"/>
    </row>
    <row r="103" spans="1:6" ht="33.75" x14ac:dyDescent="0.2">
      <c r="A103" s="792" t="s">
        <v>815</v>
      </c>
      <c r="B103" s="793"/>
      <c r="C103" s="794"/>
      <c r="D103" s="211" t="s">
        <v>833</v>
      </c>
      <c r="E103" s="751">
        <v>160</v>
      </c>
      <c r="F103" s="751">
        <v>82</v>
      </c>
    </row>
    <row r="104" spans="1:6" ht="48" customHeight="1" x14ac:dyDescent="0.2">
      <c r="A104" s="831"/>
      <c r="B104" s="941"/>
      <c r="C104" s="832"/>
      <c r="D104" s="211" t="s">
        <v>834</v>
      </c>
      <c r="E104" s="751">
        <v>810</v>
      </c>
      <c r="F104" s="751">
        <v>810</v>
      </c>
    </row>
    <row r="105" spans="1:6" ht="48.75" customHeight="1" x14ac:dyDescent="0.2">
      <c r="A105" s="831"/>
      <c r="B105" s="941"/>
      <c r="C105" s="832"/>
      <c r="D105" s="211" t="s">
        <v>835</v>
      </c>
      <c r="E105" s="751">
        <v>80</v>
      </c>
      <c r="F105" s="751">
        <v>40</v>
      </c>
    </row>
    <row r="106" spans="1:6" ht="60.75" customHeight="1" x14ac:dyDescent="0.2">
      <c r="A106" s="795"/>
      <c r="B106" s="796"/>
      <c r="C106" s="797"/>
      <c r="D106" s="211" t="s">
        <v>836</v>
      </c>
      <c r="E106" s="751">
        <v>175</v>
      </c>
      <c r="F106" s="751">
        <v>175</v>
      </c>
    </row>
    <row r="107" spans="1:6" x14ac:dyDescent="0.2">
      <c r="A107" s="437"/>
      <c r="B107" s="437"/>
      <c r="C107" s="437"/>
      <c r="D107" s="581"/>
      <c r="E107" s="217"/>
      <c r="F107" s="217"/>
    </row>
    <row r="108" spans="1:6" x14ac:dyDescent="0.2">
      <c r="A108" s="6" t="s">
        <v>16</v>
      </c>
      <c r="E108" s="20"/>
      <c r="F108" s="20"/>
    </row>
    <row r="109" spans="1:6" ht="26.25" customHeight="1" x14ac:dyDescent="0.2">
      <c r="A109" s="829" t="s">
        <v>17</v>
      </c>
      <c r="B109" s="1029" t="s">
        <v>828</v>
      </c>
      <c r="C109" s="1030"/>
      <c r="D109" s="1030"/>
      <c r="E109" s="1030"/>
      <c r="F109" s="1031"/>
    </row>
    <row r="110" spans="1:6" ht="41.25" customHeight="1" x14ac:dyDescent="0.2">
      <c r="A110" s="856"/>
      <c r="B110" s="1032"/>
      <c r="C110" s="1033"/>
      <c r="D110" s="1033"/>
      <c r="E110" s="1033"/>
      <c r="F110" s="1034"/>
    </row>
    <row r="111" spans="1:6" ht="88.5" customHeight="1" x14ac:dyDescent="0.2">
      <c r="A111" s="830"/>
      <c r="B111" s="1035"/>
      <c r="C111" s="1036"/>
      <c r="D111" s="1036"/>
      <c r="E111" s="1036"/>
      <c r="F111" s="1037"/>
    </row>
    <row r="113" spans="1:6" ht="24" x14ac:dyDescent="0.2">
      <c r="A113" s="99" t="s">
        <v>29</v>
      </c>
      <c r="B113" s="937"/>
      <c r="C113" s="937"/>
      <c r="D113" s="937"/>
      <c r="E113" s="937"/>
      <c r="F113" s="937"/>
    </row>
  </sheetData>
  <mergeCells count="57">
    <mergeCell ref="B50:B51"/>
    <mergeCell ref="A62:A63"/>
    <mergeCell ref="A41:A45"/>
    <mergeCell ref="A64:A65"/>
    <mergeCell ref="A46:A48"/>
    <mergeCell ref="B46:B48"/>
    <mergeCell ref="A59:A61"/>
    <mergeCell ref="B59:B61"/>
    <mergeCell ref="A57:A58"/>
    <mergeCell ref="B57:B58"/>
    <mergeCell ref="A21:B21"/>
    <mergeCell ref="A22:A27"/>
    <mergeCell ref="B22:B27"/>
    <mergeCell ref="A28:A33"/>
    <mergeCell ref="B28:B33"/>
    <mergeCell ref="A97:F97"/>
    <mergeCell ref="A92:F92"/>
    <mergeCell ref="A93:C94"/>
    <mergeCell ref="A95:C96"/>
    <mergeCell ref="A72:A74"/>
    <mergeCell ref="B72:B74"/>
    <mergeCell ref="A85:C85"/>
    <mergeCell ref="A86:C86"/>
    <mergeCell ref="A88:C91"/>
    <mergeCell ref="A87:F87"/>
    <mergeCell ref="B113:F113"/>
    <mergeCell ref="A98:C99"/>
    <mergeCell ref="A100:F100"/>
    <mergeCell ref="A101:C101"/>
    <mergeCell ref="A102:F102"/>
    <mergeCell ref="B109:F111"/>
    <mergeCell ref="A109:A111"/>
    <mergeCell ref="A103:C106"/>
    <mergeCell ref="C14:D14"/>
    <mergeCell ref="C16:F16"/>
    <mergeCell ref="C17:F17"/>
    <mergeCell ref="C8:F8"/>
    <mergeCell ref="C9:F9"/>
    <mergeCell ref="C11:D11"/>
    <mergeCell ref="C12:D12"/>
    <mergeCell ref="C13:D13"/>
    <mergeCell ref="A34:A36"/>
    <mergeCell ref="B34:B36"/>
    <mergeCell ref="A49:A51"/>
    <mergeCell ref="B75:B77"/>
    <mergeCell ref="A75:A77"/>
    <mergeCell ref="A37:A39"/>
    <mergeCell ref="B37:B39"/>
    <mergeCell ref="B52:B54"/>
    <mergeCell ref="B62:B63"/>
    <mergeCell ref="A66:A68"/>
    <mergeCell ref="B66:B68"/>
    <mergeCell ref="B64:B65"/>
    <mergeCell ref="B41:B45"/>
    <mergeCell ref="A52:A54"/>
    <mergeCell ref="A69:A71"/>
    <mergeCell ref="B69:B71"/>
  </mergeCells>
  <pageMargins left="0.7" right="0.7" top="0.75" bottom="0.75" header="0.3" footer="0.3"/>
  <pageSetup paperSize="9" scale="88" fitToHeight="0"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7030A0"/>
    <pageSetUpPr fitToPage="1"/>
  </sheetPr>
  <dimension ref="A1:H44"/>
  <sheetViews>
    <sheetView showGridLines="0" workbookViewId="0">
      <selection activeCell="C15" sqref="C15"/>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7</v>
      </c>
      <c r="D4" s="50" t="s">
        <v>597</v>
      </c>
      <c r="E4" s="51"/>
      <c r="F4" s="52"/>
    </row>
    <row r="5" spans="1:8" ht="13.5" thickBot="1" x14ac:dyDescent="0.25">
      <c r="A5" s="73" t="s">
        <v>647</v>
      </c>
      <c r="B5" s="3"/>
      <c r="C5" s="42" t="s">
        <v>596</v>
      </c>
      <c r="D5" s="36" t="s">
        <v>598</v>
      </c>
      <c r="E5" s="37"/>
      <c r="F5" s="38"/>
    </row>
    <row r="6" spans="1:8" ht="13.5" thickBot="1" x14ac:dyDescent="0.25">
      <c r="A6" s="4"/>
      <c r="B6" s="3"/>
      <c r="C6" s="3"/>
      <c r="D6" s="3"/>
      <c r="E6" s="3"/>
      <c r="F6" s="3"/>
    </row>
    <row r="7" spans="1:8" ht="13.5" thickBot="1" x14ac:dyDescent="0.25">
      <c r="A7" s="15" t="s">
        <v>21</v>
      </c>
      <c r="B7" s="3"/>
      <c r="C7" s="9" t="s">
        <v>205</v>
      </c>
      <c r="D7" s="8"/>
      <c r="E7" s="8"/>
      <c r="F7" s="53"/>
    </row>
    <row r="8" spans="1:8" ht="13.5" thickBot="1" x14ac:dyDescent="0.25">
      <c r="A8" s="16" t="s">
        <v>42</v>
      </c>
      <c r="B8" s="3"/>
      <c r="C8" s="801" t="s">
        <v>48</v>
      </c>
      <c r="D8" s="802"/>
      <c r="E8" s="802"/>
      <c r="F8" s="806"/>
    </row>
    <row r="9" spans="1:8" ht="13.5" thickBot="1" x14ac:dyDescent="0.25">
      <c r="A9" s="16" t="s">
        <v>26</v>
      </c>
      <c r="B9" s="3"/>
      <c r="C9" s="801" t="s">
        <v>206</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340.25099999999998</v>
      </c>
      <c r="D12" s="800"/>
      <c r="E12" s="3"/>
      <c r="F12" s="3"/>
    </row>
    <row r="13" spans="1:8" ht="13.5" thickBot="1" x14ac:dyDescent="0.25">
      <c r="A13" s="15" t="s">
        <v>20</v>
      </c>
      <c r="B13" s="3"/>
      <c r="C13" s="799">
        <v>313.45100000000002</v>
      </c>
      <c r="D13" s="800"/>
      <c r="E13" s="3"/>
      <c r="F13" s="3"/>
    </row>
    <row r="14" spans="1:8" ht="13.5" thickBot="1" x14ac:dyDescent="0.25">
      <c r="A14" s="16" t="s">
        <v>1</v>
      </c>
      <c r="B14" s="3"/>
      <c r="C14" s="799">
        <v>36.369</v>
      </c>
      <c r="D14" s="800"/>
      <c r="E14" s="3"/>
      <c r="F14" s="3"/>
    </row>
    <row r="15" spans="1:8" ht="3" customHeight="1" thickBot="1" x14ac:dyDescent="0.25">
      <c r="A15" s="10"/>
      <c r="B15" s="3"/>
      <c r="C15" s="12"/>
      <c r="D15" s="12"/>
      <c r="E15" s="11"/>
      <c r="F15" s="11"/>
    </row>
    <row r="16" spans="1:8" ht="13.5" thickBot="1" x14ac:dyDescent="0.25">
      <c r="A16" s="15" t="s">
        <v>18</v>
      </c>
      <c r="B16" s="11"/>
      <c r="C16" s="801" t="s">
        <v>1012</v>
      </c>
      <c r="D16" s="802"/>
      <c r="E16" s="802"/>
      <c r="F16" s="802"/>
    </row>
    <row r="17" spans="1:8" ht="13.5" thickBot="1" x14ac:dyDescent="0.25">
      <c r="A17" s="16" t="s">
        <v>19</v>
      </c>
      <c r="B17" s="3"/>
      <c r="C17" s="801" t="s">
        <v>923</v>
      </c>
      <c r="D17" s="802"/>
      <c r="E17" s="802"/>
      <c r="F17" s="80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v>630</v>
      </c>
      <c r="C22" s="32"/>
      <c r="D22" s="22" t="s">
        <v>55</v>
      </c>
      <c r="E22" s="55">
        <f>19000+18000</f>
        <v>37000</v>
      </c>
      <c r="F22" s="55">
        <v>17446.95</v>
      </c>
    </row>
    <row r="23" spans="1:8" ht="13.5" thickBot="1" x14ac:dyDescent="0.25">
      <c r="A23" s="23" t="s">
        <v>11</v>
      </c>
      <c r="B23" s="24"/>
      <c r="C23" s="24"/>
      <c r="D23" s="24"/>
      <c r="E23" s="61">
        <f>SUM(E22:E22)</f>
        <v>37000</v>
      </c>
      <c r="F23" s="61">
        <f>SUM(F22:F22)</f>
        <v>17446.95</v>
      </c>
    </row>
    <row r="24" spans="1:8" x14ac:dyDescent="0.2">
      <c r="A24" s="488"/>
      <c r="B24" s="408">
        <v>719</v>
      </c>
      <c r="C24" s="408"/>
      <c r="D24" s="408" t="s">
        <v>363</v>
      </c>
      <c r="E24" s="489">
        <v>0</v>
      </c>
      <c r="F24" s="490">
        <v>65.58</v>
      </c>
    </row>
    <row r="25" spans="1:8" x14ac:dyDescent="0.2">
      <c r="A25" s="249"/>
      <c r="B25" s="239">
        <v>716</v>
      </c>
      <c r="C25" s="239"/>
      <c r="D25" s="239" t="s">
        <v>239</v>
      </c>
      <c r="E25" s="254">
        <v>87896</v>
      </c>
      <c r="F25" s="254">
        <v>11162.4</v>
      </c>
    </row>
    <row r="26" spans="1:8" ht="13.5" thickBot="1" x14ac:dyDescent="0.25">
      <c r="A26" s="250"/>
      <c r="B26" s="279">
        <v>717002</v>
      </c>
      <c r="C26" s="237"/>
      <c r="D26" s="237" t="s">
        <v>152</v>
      </c>
      <c r="E26" s="236">
        <v>215355</v>
      </c>
      <c r="F26" s="236">
        <v>7694.54</v>
      </c>
    </row>
    <row r="27" spans="1:8" ht="13.5" thickBot="1" x14ac:dyDescent="0.25">
      <c r="A27" s="23" t="s">
        <v>12</v>
      </c>
      <c r="B27" s="251"/>
      <c r="C27" s="24"/>
      <c r="D27" s="24"/>
      <c r="E27" s="60">
        <f>SUM(E25:E26)</f>
        <v>303251</v>
      </c>
      <c r="F27" s="60">
        <f>SUM(F24:F26)</f>
        <v>18922.52</v>
      </c>
    </row>
    <row r="28" spans="1:8" ht="13.5" thickBot="1" x14ac:dyDescent="0.25">
      <c r="A28" s="26" t="s">
        <v>13</v>
      </c>
      <c r="B28" s="24"/>
      <c r="C28" s="24"/>
      <c r="D28" s="24"/>
      <c r="E28" s="58">
        <f>E27+E23</f>
        <v>340251</v>
      </c>
      <c r="F28" s="58">
        <f>F27+F23</f>
        <v>36369.47</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815" t="s">
        <v>22</v>
      </c>
      <c r="B33" s="815"/>
      <c r="C33" s="815"/>
      <c r="D33" s="174" t="s">
        <v>15</v>
      </c>
      <c r="E33" s="175" t="s">
        <v>943</v>
      </c>
      <c r="F33" s="175" t="s">
        <v>944</v>
      </c>
    </row>
    <row r="34" spans="1:8" ht="41.25" customHeight="1" x14ac:dyDescent="0.2">
      <c r="A34" s="827" t="s">
        <v>237</v>
      </c>
      <c r="B34" s="998"/>
      <c r="C34" s="828"/>
      <c r="D34" s="63" t="s">
        <v>238</v>
      </c>
      <c r="E34" s="591" t="s">
        <v>1013</v>
      </c>
      <c r="F34" s="591" t="s">
        <v>1014</v>
      </c>
    </row>
    <row r="35" spans="1:8" ht="12" customHeight="1" x14ac:dyDescent="0.2">
      <c r="A35" s="6" t="s">
        <v>16</v>
      </c>
      <c r="E35" s="20"/>
      <c r="F35" s="20"/>
    </row>
    <row r="36" spans="1:8" ht="53.25" customHeight="1" x14ac:dyDescent="0.2">
      <c r="A36" s="1049" t="s">
        <v>17</v>
      </c>
      <c r="B36" s="1050" t="s">
        <v>1015</v>
      </c>
      <c r="C36" s="1051"/>
      <c r="D36" s="1051"/>
      <c r="E36" s="1051"/>
      <c r="F36" s="1052"/>
      <c r="G36" s="19"/>
      <c r="H36" s="19"/>
    </row>
    <row r="37" spans="1:8" ht="33" customHeight="1" x14ac:dyDescent="0.2">
      <c r="A37" s="857"/>
      <c r="B37" s="1053" t="s">
        <v>1016</v>
      </c>
      <c r="C37" s="1054"/>
      <c r="D37" s="1054"/>
      <c r="E37" s="1054"/>
      <c r="F37" s="1055"/>
    </row>
    <row r="38" spans="1:8" ht="30.75" customHeight="1" x14ac:dyDescent="0.2">
      <c r="A38" s="857"/>
      <c r="B38" s="1053" t="s">
        <v>1017</v>
      </c>
      <c r="C38" s="1054"/>
      <c r="D38" s="1054"/>
      <c r="E38" s="1054"/>
      <c r="F38" s="1055"/>
    </row>
    <row r="39" spans="1:8" ht="26.25" customHeight="1" x14ac:dyDescent="0.2">
      <c r="A39" s="857"/>
      <c r="B39" s="1053" t="s">
        <v>1018</v>
      </c>
      <c r="C39" s="1054"/>
      <c r="D39" s="1054"/>
      <c r="E39" s="1054"/>
      <c r="F39" s="1055"/>
    </row>
    <row r="40" spans="1:8" ht="24.75" customHeight="1" x14ac:dyDescent="0.2">
      <c r="A40" s="857"/>
      <c r="B40" s="1053" t="s">
        <v>1019</v>
      </c>
      <c r="C40" s="1054"/>
      <c r="D40" s="1054"/>
      <c r="E40" s="1054"/>
      <c r="F40" s="1055"/>
    </row>
    <row r="41" spans="1:8" ht="24" customHeight="1" x14ac:dyDescent="0.2">
      <c r="A41" s="857"/>
      <c r="B41" s="1053" t="s">
        <v>1020</v>
      </c>
      <c r="C41" s="1054"/>
      <c r="D41" s="1054"/>
      <c r="E41" s="1054"/>
      <c r="F41" s="1055"/>
    </row>
    <row r="42" spans="1:8" s="7" customFormat="1" ht="27" customHeight="1" x14ac:dyDescent="0.2">
      <c r="A42" s="858"/>
      <c r="B42" s="1056" t="s">
        <v>1021</v>
      </c>
      <c r="C42" s="854"/>
      <c r="D42" s="854"/>
      <c r="E42" s="854"/>
      <c r="F42" s="855"/>
    </row>
    <row r="44" spans="1:8" ht="24" customHeight="1" x14ac:dyDescent="0.2">
      <c r="A44" s="99" t="s">
        <v>29</v>
      </c>
      <c r="B44" s="937"/>
      <c r="C44" s="937"/>
      <c r="D44" s="937"/>
      <c r="E44" s="937"/>
      <c r="F44" s="937"/>
    </row>
  </sheetData>
  <mergeCells count="19">
    <mergeCell ref="A36:A42"/>
    <mergeCell ref="B44:F44"/>
    <mergeCell ref="C16:F16"/>
    <mergeCell ref="C17:F17"/>
    <mergeCell ref="A33:C33"/>
    <mergeCell ref="A34:C34"/>
    <mergeCell ref="B36:F36"/>
    <mergeCell ref="B37:F37"/>
    <mergeCell ref="B38:F38"/>
    <mergeCell ref="B41:F41"/>
    <mergeCell ref="B42:F42"/>
    <mergeCell ref="B39:F39"/>
    <mergeCell ref="B40:F40"/>
    <mergeCell ref="C14:D14"/>
    <mergeCell ref="C8:F8"/>
    <mergeCell ref="C9:F9"/>
    <mergeCell ref="C11:D11"/>
    <mergeCell ref="C12:D12"/>
    <mergeCell ref="C13:D13"/>
  </mergeCells>
  <pageMargins left="0.7" right="0.7" top="0.75" bottom="0.75" header="0.3" footer="0.3"/>
  <pageSetup paperSize="9" scale="89" fitToHeight="0"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7030A0"/>
    <pageSetUpPr fitToPage="1"/>
  </sheetPr>
  <dimension ref="A1:H37"/>
  <sheetViews>
    <sheetView showGridLines="0" workbookViewId="0">
      <selection activeCell="F24" sqref="F24"/>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7</v>
      </c>
      <c r="D4" s="50" t="s">
        <v>597</v>
      </c>
      <c r="E4" s="51"/>
      <c r="F4" s="52"/>
    </row>
    <row r="5" spans="1:8" ht="13.5" thickBot="1" x14ac:dyDescent="0.25">
      <c r="A5" s="73" t="s">
        <v>647</v>
      </c>
      <c r="B5" s="3"/>
      <c r="C5" s="42" t="s">
        <v>683</v>
      </c>
      <c r="D5" s="36" t="s">
        <v>684</v>
      </c>
      <c r="E5" s="37"/>
      <c r="F5" s="38"/>
    </row>
    <row r="6" spans="1:8" ht="13.5" thickBot="1" x14ac:dyDescent="0.25">
      <c r="A6" s="4"/>
      <c r="B6" s="3"/>
      <c r="C6" s="3"/>
      <c r="D6" s="3"/>
      <c r="E6" s="3"/>
      <c r="F6" s="3"/>
    </row>
    <row r="7" spans="1:8" ht="13.5" thickBot="1" x14ac:dyDescent="0.25">
      <c r="A7" s="15" t="s">
        <v>21</v>
      </c>
      <c r="B7" s="3"/>
      <c r="C7" s="9" t="s">
        <v>687</v>
      </c>
      <c r="D7" s="8"/>
      <c r="E7" s="8"/>
      <c r="F7" s="53"/>
    </row>
    <row r="8" spans="1:8" ht="13.5" thickBot="1" x14ac:dyDescent="0.25">
      <c r="A8" s="16" t="s">
        <v>42</v>
      </c>
      <c r="B8" s="3"/>
      <c r="C8" s="801" t="s">
        <v>685</v>
      </c>
      <c r="D8" s="802"/>
      <c r="E8" s="802"/>
      <c r="F8" s="806"/>
    </row>
    <row r="9" spans="1:8" ht="13.5" thickBot="1" x14ac:dyDescent="0.25">
      <c r="A9" s="16" t="s">
        <v>26</v>
      </c>
      <c r="B9" s="3"/>
      <c r="C9" s="801" t="s">
        <v>686</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801">
        <v>112.88</v>
      </c>
      <c r="D12" s="806"/>
      <c r="E12" s="3"/>
      <c r="F12" s="3"/>
    </row>
    <row r="13" spans="1:8" ht="13.5" thickBot="1" x14ac:dyDescent="0.25">
      <c r="A13" s="15" t="s">
        <v>20</v>
      </c>
      <c r="B13" s="3"/>
      <c r="C13" s="799">
        <v>112.88</v>
      </c>
      <c r="D13" s="800"/>
      <c r="E13" s="3"/>
      <c r="F13" s="3"/>
    </row>
    <row r="14" spans="1:8" ht="13.5" thickBot="1" x14ac:dyDescent="0.25">
      <c r="A14" s="16" t="s">
        <v>1</v>
      </c>
      <c r="B14" s="3"/>
      <c r="C14" s="799">
        <v>62.396999999999998</v>
      </c>
      <c r="D14" s="800"/>
      <c r="E14" s="3"/>
      <c r="F14" s="3"/>
    </row>
    <row r="15" spans="1:8" ht="3" customHeight="1" thickBot="1" x14ac:dyDescent="0.25">
      <c r="A15" s="10"/>
      <c r="B15" s="3"/>
      <c r="C15" s="12"/>
      <c r="D15" s="12"/>
      <c r="E15" s="11"/>
      <c r="F15" s="11"/>
    </row>
    <row r="16" spans="1:8" ht="13.5" thickBot="1" x14ac:dyDescent="0.25">
      <c r="A16" s="15" t="s">
        <v>18</v>
      </c>
      <c r="B16" s="11"/>
      <c r="C16" s="801" t="s">
        <v>1116</v>
      </c>
      <c r="D16" s="802"/>
      <c r="E16" s="802"/>
      <c r="F16" s="802"/>
    </row>
    <row r="17" spans="1:8" ht="13.5" thickBot="1" x14ac:dyDescent="0.25">
      <c r="A17" s="16" t="s">
        <v>19</v>
      </c>
      <c r="B17" s="3"/>
      <c r="C17" s="801" t="s">
        <v>923</v>
      </c>
      <c r="D17" s="802"/>
      <c r="E17" s="802"/>
      <c r="F17" s="80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136"/>
      <c r="B22" s="137">
        <v>630</v>
      </c>
      <c r="C22" s="137"/>
      <c r="D22" s="22" t="s">
        <v>55</v>
      </c>
      <c r="E22" s="55">
        <v>200</v>
      </c>
      <c r="F22" s="55">
        <v>48.32</v>
      </c>
    </row>
    <row r="23" spans="1:8" ht="13.5" thickBot="1" x14ac:dyDescent="0.25">
      <c r="A23" s="22"/>
      <c r="B23" s="62">
        <v>640</v>
      </c>
      <c r="C23" s="32"/>
      <c r="D23" s="22" t="s">
        <v>66</v>
      </c>
      <c r="E23" s="55">
        <v>115330</v>
      </c>
      <c r="F23" s="55">
        <v>62349.5</v>
      </c>
    </row>
    <row r="24" spans="1:8" ht="13.5" thickBot="1" x14ac:dyDescent="0.25">
      <c r="A24" s="23" t="s">
        <v>11</v>
      </c>
      <c r="B24" s="24"/>
      <c r="C24" s="24"/>
      <c r="D24" s="24"/>
      <c r="E24" s="61">
        <f>SUM(E22:E23)</f>
        <v>115530</v>
      </c>
      <c r="F24" s="61">
        <f>SUM(F22:F23)</f>
        <v>62397.82</v>
      </c>
    </row>
    <row r="25" spans="1:8" ht="13.5" thickBot="1" x14ac:dyDescent="0.25">
      <c r="A25" s="488"/>
      <c r="B25" s="408"/>
      <c r="C25" s="408"/>
      <c r="D25" s="408"/>
      <c r="E25" s="489"/>
      <c r="F25" s="490">
        <v>0</v>
      </c>
    </row>
    <row r="26" spans="1:8" ht="13.5" thickBot="1" x14ac:dyDescent="0.25">
      <c r="A26" s="23" t="s">
        <v>12</v>
      </c>
      <c r="B26" s="251"/>
      <c r="C26" s="24"/>
      <c r="D26" s="24"/>
      <c r="E26" s="60">
        <f>E25</f>
        <v>0</v>
      </c>
      <c r="F26" s="60">
        <f>F25</f>
        <v>0</v>
      </c>
    </row>
    <row r="27" spans="1:8" ht="13.5" thickBot="1" x14ac:dyDescent="0.25">
      <c r="A27" s="26" t="s">
        <v>13</v>
      </c>
      <c r="B27" s="24"/>
      <c r="C27" s="24"/>
      <c r="D27" s="24"/>
      <c r="E27" s="58">
        <f>E26+E24</f>
        <v>115530</v>
      </c>
      <c r="F27" s="58">
        <f>F26+F24</f>
        <v>62397.82</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815" t="s">
        <v>22</v>
      </c>
      <c r="B32" s="815"/>
      <c r="C32" s="815"/>
      <c r="D32" s="174" t="s">
        <v>15</v>
      </c>
      <c r="E32" s="175" t="s">
        <v>872</v>
      </c>
      <c r="F32" s="175" t="s">
        <v>871</v>
      </c>
    </row>
    <row r="33" spans="1:8" ht="41.25" customHeight="1" x14ac:dyDescent="0.2">
      <c r="A33" s="827" t="s">
        <v>688</v>
      </c>
      <c r="B33" s="998"/>
      <c r="C33" s="828"/>
      <c r="D33" s="63" t="s">
        <v>689</v>
      </c>
      <c r="E33" s="591" t="s">
        <v>377</v>
      </c>
      <c r="F33" s="591" t="s">
        <v>482</v>
      </c>
    </row>
    <row r="34" spans="1:8" ht="12" customHeight="1" x14ac:dyDescent="0.2">
      <c r="A34" s="6" t="s">
        <v>16</v>
      </c>
      <c r="E34" s="20"/>
      <c r="F34" s="20"/>
    </row>
    <row r="35" spans="1:8" ht="109.5" customHeight="1" x14ac:dyDescent="0.2">
      <c r="A35" s="255" t="s">
        <v>17</v>
      </c>
      <c r="B35" s="1057" t="s">
        <v>1124</v>
      </c>
      <c r="C35" s="1057"/>
      <c r="D35" s="1057"/>
      <c r="E35" s="1057"/>
      <c r="F35" s="1057"/>
      <c r="G35" s="19"/>
      <c r="H35" s="19"/>
    </row>
    <row r="37" spans="1:8" ht="24" x14ac:dyDescent="0.2">
      <c r="A37" s="99" t="s">
        <v>29</v>
      </c>
      <c r="B37" s="950" t="s">
        <v>690</v>
      </c>
      <c r="C37" s="950"/>
      <c r="D37" s="950"/>
      <c r="E37" s="950"/>
      <c r="F37" s="950"/>
    </row>
  </sheetData>
  <mergeCells count="12">
    <mergeCell ref="C8:F8"/>
    <mergeCell ref="C9:F9"/>
    <mergeCell ref="C11:D11"/>
    <mergeCell ref="C12:D12"/>
    <mergeCell ref="C13:D13"/>
    <mergeCell ref="C14:D14"/>
    <mergeCell ref="B37:F37"/>
    <mergeCell ref="C16:F16"/>
    <mergeCell ref="C17:F17"/>
    <mergeCell ref="A32:C32"/>
    <mergeCell ref="A33:C33"/>
    <mergeCell ref="B35:F35"/>
  </mergeCells>
  <pageMargins left="0.7" right="0.7" top="0.75" bottom="0.75" header="0.3" footer="0.3"/>
  <pageSetup paperSize="9" scale="89" fitToHeight="0"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7030A0"/>
    <pageSetUpPr fitToPage="1"/>
  </sheetPr>
  <dimension ref="A1:H37"/>
  <sheetViews>
    <sheetView showGridLines="0" workbookViewId="0">
      <selection activeCell="B38" sqref="B38"/>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7</v>
      </c>
      <c r="D4" s="50" t="s">
        <v>597</v>
      </c>
      <c r="E4" s="51"/>
      <c r="F4" s="52"/>
    </row>
    <row r="5" spans="1:8" ht="13.5" thickBot="1" x14ac:dyDescent="0.25">
      <c r="A5" s="73" t="s">
        <v>647</v>
      </c>
      <c r="B5" s="3"/>
      <c r="C5" s="42" t="s">
        <v>691</v>
      </c>
      <c r="D5" s="36" t="s">
        <v>692</v>
      </c>
      <c r="E5" s="37"/>
      <c r="F5" s="38"/>
    </row>
    <row r="6" spans="1:8" ht="13.5" thickBot="1" x14ac:dyDescent="0.25">
      <c r="A6" s="4"/>
      <c r="B6" s="3"/>
      <c r="C6" s="3"/>
      <c r="D6" s="3"/>
      <c r="E6" s="3"/>
      <c r="F6" s="3"/>
    </row>
    <row r="7" spans="1:8" ht="13.5" thickBot="1" x14ac:dyDescent="0.25">
      <c r="A7" s="15" t="s">
        <v>21</v>
      </c>
      <c r="B7" s="3"/>
      <c r="C7" s="9" t="s">
        <v>687</v>
      </c>
      <c r="D7" s="8"/>
      <c r="E7" s="8"/>
      <c r="F7" s="53"/>
    </row>
    <row r="8" spans="1:8" ht="13.5" thickBot="1" x14ac:dyDescent="0.25">
      <c r="A8" s="16" t="s">
        <v>42</v>
      </c>
      <c r="B8" s="3"/>
      <c r="C8" s="801" t="s">
        <v>685</v>
      </c>
      <c r="D8" s="802"/>
      <c r="E8" s="802"/>
      <c r="F8" s="806"/>
    </row>
    <row r="9" spans="1:8" ht="13.5" thickBot="1" x14ac:dyDescent="0.25">
      <c r="A9" s="16" t="s">
        <v>26</v>
      </c>
      <c r="B9" s="3"/>
      <c r="C9" s="801" t="s">
        <v>686</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127.87</v>
      </c>
      <c r="D12" s="800"/>
      <c r="E12" s="3"/>
      <c r="F12" s="3"/>
    </row>
    <row r="13" spans="1:8" ht="13.5" thickBot="1" x14ac:dyDescent="0.25">
      <c r="A13" s="15" t="s">
        <v>20</v>
      </c>
      <c r="B13" s="3"/>
      <c r="C13" s="799">
        <v>128.87</v>
      </c>
      <c r="D13" s="800"/>
      <c r="E13" s="3"/>
      <c r="F13" s="3"/>
    </row>
    <row r="14" spans="1:8" ht="13.5" thickBot="1" x14ac:dyDescent="0.25">
      <c r="A14" s="16" t="s">
        <v>1</v>
      </c>
      <c r="B14" s="3"/>
      <c r="C14" s="799">
        <v>64.935000000000002</v>
      </c>
      <c r="D14" s="800"/>
      <c r="E14" s="3"/>
      <c r="F14" s="3"/>
    </row>
    <row r="15" spans="1:8" ht="3" customHeight="1" thickBot="1" x14ac:dyDescent="0.25">
      <c r="A15" s="10"/>
      <c r="B15" s="3"/>
      <c r="C15" s="12"/>
      <c r="D15" s="12"/>
      <c r="E15" s="11"/>
      <c r="F15" s="11"/>
    </row>
    <row r="16" spans="1:8" ht="13.5" thickBot="1" x14ac:dyDescent="0.25">
      <c r="A16" s="15" t="s">
        <v>18</v>
      </c>
      <c r="B16" s="11"/>
      <c r="C16" s="801" t="s">
        <v>1125</v>
      </c>
      <c r="D16" s="802"/>
      <c r="E16" s="802"/>
      <c r="F16" s="802"/>
    </row>
    <row r="17" spans="1:8" ht="13.5" thickBot="1" x14ac:dyDescent="0.25">
      <c r="A17" s="16" t="s">
        <v>19</v>
      </c>
      <c r="B17" s="3"/>
      <c r="C17" s="801" t="s">
        <v>923</v>
      </c>
      <c r="D17" s="802"/>
      <c r="E17" s="802"/>
      <c r="F17" s="80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136"/>
      <c r="B22" s="21"/>
      <c r="C22" s="21"/>
      <c r="D22" s="22"/>
      <c r="E22" s="55"/>
      <c r="F22" s="55"/>
    </row>
    <row r="23" spans="1:8" ht="13.5" thickBot="1" x14ac:dyDescent="0.25">
      <c r="A23" s="22"/>
      <c r="B23" s="62">
        <v>640</v>
      </c>
      <c r="C23" s="32"/>
      <c r="D23" s="22" t="s">
        <v>66</v>
      </c>
      <c r="E23" s="55">
        <v>128870</v>
      </c>
      <c r="F23" s="55">
        <v>64935.08</v>
      </c>
    </row>
    <row r="24" spans="1:8" ht="13.5" thickBot="1" x14ac:dyDescent="0.25">
      <c r="A24" s="23" t="s">
        <v>11</v>
      </c>
      <c r="B24" s="24"/>
      <c r="C24" s="24"/>
      <c r="D24" s="24"/>
      <c r="E24" s="61">
        <f>SUM(E22:E23)</f>
        <v>128870</v>
      </c>
      <c r="F24" s="61">
        <f>SUM(F22:F23)</f>
        <v>64935.08</v>
      </c>
    </row>
    <row r="25" spans="1:8" ht="13.5" thickBot="1" x14ac:dyDescent="0.25">
      <c r="A25" s="488"/>
      <c r="B25" s="408"/>
      <c r="C25" s="408"/>
      <c r="D25" s="408"/>
      <c r="E25" s="489"/>
      <c r="F25" s="490"/>
    </row>
    <row r="26" spans="1:8" ht="13.5" thickBot="1" x14ac:dyDescent="0.25">
      <c r="A26" s="23" t="s">
        <v>12</v>
      </c>
      <c r="B26" s="251"/>
      <c r="C26" s="24"/>
      <c r="D26" s="24"/>
      <c r="E26" s="60">
        <f>E25</f>
        <v>0</v>
      </c>
      <c r="F26" s="60">
        <f>F25</f>
        <v>0</v>
      </c>
    </row>
    <row r="27" spans="1:8" ht="13.5" thickBot="1" x14ac:dyDescent="0.25">
      <c r="A27" s="26" t="s">
        <v>13</v>
      </c>
      <c r="B27" s="24"/>
      <c r="C27" s="24"/>
      <c r="D27" s="24"/>
      <c r="E27" s="58">
        <f>E26+E24</f>
        <v>128870</v>
      </c>
      <c r="F27" s="58">
        <f>F26+F24</f>
        <v>64935.08</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815" t="s">
        <v>22</v>
      </c>
      <c r="B32" s="815"/>
      <c r="C32" s="815"/>
      <c r="D32" s="174" t="s">
        <v>15</v>
      </c>
      <c r="E32" s="175" t="s">
        <v>872</v>
      </c>
      <c r="F32" s="175">
        <v>2019</v>
      </c>
    </row>
    <row r="33" spans="1:8" ht="41.25" customHeight="1" x14ac:dyDescent="0.2">
      <c r="A33" s="827" t="s">
        <v>688</v>
      </c>
      <c r="B33" s="998"/>
      <c r="C33" s="828"/>
      <c r="D33" s="63" t="s">
        <v>689</v>
      </c>
      <c r="E33" s="591" t="s">
        <v>377</v>
      </c>
      <c r="F33" s="591" t="s">
        <v>482</v>
      </c>
    </row>
    <row r="34" spans="1:8" ht="12" customHeight="1" x14ac:dyDescent="0.2">
      <c r="A34" s="6" t="s">
        <v>16</v>
      </c>
      <c r="E34" s="20"/>
      <c r="F34" s="20"/>
    </row>
    <row r="35" spans="1:8" ht="103.5" customHeight="1" x14ac:dyDescent="0.2">
      <c r="A35" s="255" t="s">
        <v>17</v>
      </c>
      <c r="B35" s="1057" t="s">
        <v>693</v>
      </c>
      <c r="C35" s="1057"/>
      <c r="D35" s="1057"/>
      <c r="E35" s="1057"/>
      <c r="F35" s="1057"/>
      <c r="G35" s="19"/>
      <c r="H35" s="19"/>
    </row>
    <row r="37" spans="1:8" ht="24" x14ac:dyDescent="0.2">
      <c r="A37" s="99" t="s">
        <v>29</v>
      </c>
      <c r="B37" s="937" t="s">
        <v>1126</v>
      </c>
      <c r="C37" s="937"/>
      <c r="D37" s="937"/>
      <c r="E37" s="937"/>
      <c r="F37" s="937"/>
    </row>
  </sheetData>
  <mergeCells count="12">
    <mergeCell ref="C8:F8"/>
    <mergeCell ref="C9:F9"/>
    <mergeCell ref="C11:D11"/>
    <mergeCell ref="C12:D12"/>
    <mergeCell ref="C13:D13"/>
    <mergeCell ref="B35:F35"/>
    <mergeCell ref="B37:F37"/>
    <mergeCell ref="C14:D14"/>
    <mergeCell ref="C16:F16"/>
    <mergeCell ref="C17:F17"/>
    <mergeCell ref="A32:C32"/>
    <mergeCell ref="A33:C33"/>
  </mergeCells>
  <pageMargins left="0.7" right="0.7" top="0.75" bottom="0.75" header="0.3" footer="0.3"/>
  <pageSetup paperSize="9" scale="89" fitToHeight="0" orientation="portrait" r:id="rId1"/>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7030A0"/>
    <pageSetUpPr fitToPage="1"/>
  </sheetPr>
  <dimension ref="A1:I95"/>
  <sheetViews>
    <sheetView workbookViewId="0">
      <selection activeCell="F34" sqref="F34"/>
    </sheetView>
  </sheetViews>
  <sheetFormatPr defaultRowHeight="12.75" x14ac:dyDescent="0.2"/>
  <cols>
    <col min="1" max="1" width="18.28515625" customWidth="1"/>
    <col min="2" max="2" width="10.7109375" customWidth="1"/>
    <col min="4" max="4" width="15.85546875"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07" t="s">
        <v>3</v>
      </c>
      <c r="E3" s="1067"/>
      <c r="F3" s="808"/>
      <c r="G3" s="7"/>
      <c r="H3" s="7"/>
      <c r="I3" s="7"/>
    </row>
    <row r="4" spans="1:9" ht="13.5" thickBot="1" x14ac:dyDescent="0.25">
      <c r="A4" s="15" t="s">
        <v>0</v>
      </c>
      <c r="B4" s="3"/>
      <c r="C4" s="669" t="s">
        <v>240</v>
      </c>
      <c r="D4" s="925" t="s">
        <v>241</v>
      </c>
      <c r="E4" s="926"/>
      <c r="F4" s="963"/>
      <c r="G4" s="7"/>
      <c r="H4" s="7"/>
      <c r="I4" s="7"/>
    </row>
    <row r="5" spans="1:9" ht="13.5" thickBot="1" x14ac:dyDescent="0.25">
      <c r="A5" s="73" t="s">
        <v>647</v>
      </c>
      <c r="B5" s="3"/>
      <c r="C5" s="670" t="s">
        <v>408</v>
      </c>
      <c r="D5" s="1068" t="s">
        <v>242</v>
      </c>
      <c r="E5" s="1069"/>
      <c r="F5" s="1070"/>
      <c r="G5" s="7"/>
      <c r="H5" s="7"/>
      <c r="I5" s="7"/>
    </row>
    <row r="6" spans="1:9" ht="13.5" thickBot="1" x14ac:dyDescent="0.25">
      <c r="A6" s="15" t="s">
        <v>27</v>
      </c>
      <c r="B6" s="3"/>
      <c r="C6" s="671" t="s">
        <v>412</v>
      </c>
      <c r="D6" s="1068" t="s">
        <v>413</v>
      </c>
      <c r="E6" s="1069"/>
      <c r="F6" s="1070"/>
      <c r="G6" s="7"/>
      <c r="H6" s="7"/>
      <c r="I6" s="7"/>
    </row>
    <row r="7" spans="1:9" ht="13.5" thickBot="1" x14ac:dyDescent="0.25">
      <c r="A7" s="4"/>
      <c r="B7" s="3"/>
      <c r="C7" s="3"/>
      <c r="D7" s="3"/>
      <c r="E7" s="3"/>
      <c r="F7" s="3"/>
      <c r="G7" s="7"/>
      <c r="H7" s="7"/>
      <c r="I7" s="7"/>
    </row>
    <row r="8" spans="1:9" ht="13.5" thickBot="1" x14ac:dyDescent="0.25">
      <c r="A8" s="284" t="s">
        <v>21</v>
      </c>
      <c r="B8" s="3"/>
      <c r="C8" s="801" t="s">
        <v>414</v>
      </c>
      <c r="D8" s="802"/>
      <c r="E8" s="802"/>
      <c r="F8" s="806"/>
      <c r="G8" s="7"/>
      <c r="H8" s="7"/>
      <c r="I8" s="7"/>
    </row>
    <row r="9" spans="1:9" ht="34.5" thickBot="1" x14ac:dyDescent="0.25">
      <c r="A9" s="281" t="s">
        <v>25</v>
      </c>
      <c r="B9" s="3"/>
      <c r="C9" s="919" t="s">
        <v>269</v>
      </c>
      <c r="D9" s="920"/>
      <c r="E9" s="920"/>
      <c r="F9" s="921"/>
      <c r="G9" s="7"/>
      <c r="H9" s="7"/>
      <c r="I9" s="7"/>
    </row>
    <row r="10" spans="1:9" ht="13.5" thickBot="1" x14ac:dyDescent="0.25">
      <c r="A10" s="281" t="s">
        <v>26</v>
      </c>
      <c r="B10" s="3"/>
      <c r="C10" s="801" t="s">
        <v>415</v>
      </c>
      <c r="D10" s="802"/>
      <c r="E10" s="802"/>
      <c r="F10" s="1076"/>
      <c r="G10" s="7"/>
      <c r="H10" s="7"/>
      <c r="I10" s="7"/>
    </row>
    <row r="11" spans="1:9" ht="13.5" thickBot="1" x14ac:dyDescent="0.25">
      <c r="A11" s="285"/>
      <c r="B11" s="3"/>
      <c r="C11" s="3"/>
      <c r="D11" s="3"/>
      <c r="E11" s="3"/>
      <c r="F11" s="3"/>
      <c r="G11" s="7"/>
      <c r="H11" s="7"/>
      <c r="I11" s="7"/>
    </row>
    <row r="12" spans="1:9" ht="13.5" thickBot="1" x14ac:dyDescent="0.25">
      <c r="A12" s="285"/>
      <c r="B12" s="3"/>
      <c r="C12" s="807" t="s">
        <v>355</v>
      </c>
      <c r="D12" s="1015"/>
      <c r="E12" s="3"/>
      <c r="F12" s="3"/>
      <c r="G12" s="7"/>
      <c r="H12" s="7"/>
      <c r="I12" s="7"/>
    </row>
    <row r="13" spans="1:9" ht="23.25" thickBot="1" x14ac:dyDescent="0.25">
      <c r="A13" s="286" t="s">
        <v>2</v>
      </c>
      <c r="B13" s="3"/>
      <c r="C13" s="1077">
        <v>377.6</v>
      </c>
      <c r="D13" s="1078"/>
      <c r="E13" s="3"/>
      <c r="F13" s="3"/>
      <c r="G13" s="7"/>
      <c r="H13" s="7"/>
      <c r="I13" s="7"/>
    </row>
    <row r="14" spans="1:9" ht="23.25" thickBot="1" x14ac:dyDescent="0.25">
      <c r="A14" s="284" t="s">
        <v>273</v>
      </c>
      <c r="B14" s="3"/>
      <c r="C14" s="1077">
        <v>377.6</v>
      </c>
      <c r="D14" s="1078"/>
      <c r="E14" s="3"/>
      <c r="F14" s="3"/>
      <c r="G14" s="7"/>
      <c r="H14" s="7"/>
      <c r="I14" s="7"/>
    </row>
    <row r="15" spans="1:9" ht="13.5" thickBot="1" x14ac:dyDescent="0.25">
      <c r="A15" s="281" t="s">
        <v>1</v>
      </c>
      <c r="B15" s="3"/>
      <c r="C15" s="1071">
        <v>175.88300000000001</v>
      </c>
      <c r="D15" s="1072"/>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1073" t="s">
        <v>1137</v>
      </c>
      <c r="D17" s="1074"/>
      <c r="E17" s="1074"/>
      <c r="F17" s="1075"/>
      <c r="G17" s="7"/>
      <c r="H17" s="7"/>
      <c r="I17" s="7"/>
    </row>
    <row r="18" spans="1:9" ht="13.5" thickBot="1" x14ac:dyDescent="0.25">
      <c r="A18" s="281" t="s">
        <v>19</v>
      </c>
      <c r="B18" s="3"/>
      <c r="C18" s="1083" t="s">
        <v>1089</v>
      </c>
      <c r="D18" s="1084"/>
      <c r="E18" s="1084"/>
      <c r="F18" s="53"/>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15.75"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130">
        <v>250400</v>
      </c>
      <c r="F23" s="130">
        <v>108860.86</v>
      </c>
      <c r="G23" s="358"/>
      <c r="H23" s="358"/>
      <c r="I23" s="358"/>
    </row>
    <row r="24" spans="1:9" x14ac:dyDescent="0.2">
      <c r="A24" s="136"/>
      <c r="B24" s="176">
        <v>620</v>
      </c>
      <c r="C24" s="87"/>
      <c r="D24" s="176" t="s">
        <v>57</v>
      </c>
      <c r="E24" s="179">
        <v>90100</v>
      </c>
      <c r="F24" s="179">
        <v>39078.92</v>
      </c>
      <c r="G24" s="358"/>
      <c r="H24" s="358"/>
      <c r="I24" s="358"/>
    </row>
    <row r="25" spans="1:9" x14ac:dyDescent="0.2">
      <c r="A25" s="22"/>
      <c r="B25" s="260">
        <v>630</v>
      </c>
      <c r="C25" s="260"/>
      <c r="D25" s="260" t="s">
        <v>55</v>
      </c>
      <c r="E25" s="261">
        <v>32500</v>
      </c>
      <c r="F25" s="261">
        <v>21828.81</v>
      </c>
      <c r="G25" s="357"/>
      <c r="H25" s="359"/>
      <c r="I25" s="359"/>
    </row>
    <row r="26" spans="1:9" x14ac:dyDescent="0.2">
      <c r="A26" s="22"/>
      <c r="B26" s="260"/>
      <c r="C26" s="260"/>
      <c r="D26" s="260" t="s">
        <v>1056</v>
      </c>
      <c r="E26" s="261">
        <v>0</v>
      </c>
      <c r="F26" s="261">
        <v>5240.3999999999996</v>
      </c>
      <c r="G26" s="357"/>
      <c r="H26" s="359"/>
      <c r="I26" s="359"/>
    </row>
    <row r="27" spans="1:9" ht="13.5" thickBot="1" x14ac:dyDescent="0.25">
      <c r="A27" s="250"/>
      <c r="B27" s="263">
        <v>640</v>
      </c>
      <c r="C27" s="263"/>
      <c r="D27" s="263" t="s">
        <v>66</v>
      </c>
      <c r="E27" s="264">
        <v>4600</v>
      </c>
      <c r="F27" s="264">
        <f>33.2+841.21</f>
        <v>874.41000000000008</v>
      </c>
      <c r="G27" s="360"/>
      <c r="H27" s="361"/>
      <c r="I27" s="361"/>
    </row>
    <row r="28" spans="1:9" ht="13.5" thickBot="1" x14ac:dyDescent="0.25">
      <c r="A28" s="23" t="s">
        <v>11</v>
      </c>
      <c r="B28" s="24"/>
      <c r="C28" s="24"/>
      <c r="D28" s="24"/>
      <c r="E28" s="60">
        <f>SUM(E23:E27)</f>
        <v>377600</v>
      </c>
      <c r="F28" s="61">
        <f>SUM(F23:F27)</f>
        <v>175883.4</v>
      </c>
      <c r="G28" s="360"/>
      <c r="H28" s="361"/>
      <c r="I28" s="361"/>
    </row>
    <row r="29" spans="1:9" ht="13.5" thickBot="1" x14ac:dyDescent="0.25">
      <c r="A29" s="250"/>
      <c r="B29" s="279">
        <v>717</v>
      </c>
      <c r="C29" s="237"/>
      <c r="D29" s="237"/>
      <c r="E29" s="236">
        <v>0</v>
      </c>
      <c r="F29" s="236">
        <v>0</v>
      </c>
      <c r="G29" s="357"/>
      <c r="H29" s="362"/>
      <c r="I29" s="362"/>
    </row>
    <row r="30" spans="1:9" ht="13.5" thickBot="1" x14ac:dyDescent="0.25">
      <c r="A30" s="23" t="s">
        <v>12</v>
      </c>
      <c r="B30" s="251"/>
      <c r="C30" s="24"/>
      <c r="D30" s="24"/>
      <c r="E30" s="60">
        <v>0</v>
      </c>
      <c r="F30" s="60">
        <f>F29</f>
        <v>0</v>
      </c>
      <c r="G30" s="357"/>
      <c r="H30" s="362"/>
      <c r="I30" s="362"/>
    </row>
    <row r="31" spans="1:9" ht="13.5" thickBot="1" x14ac:dyDescent="0.25">
      <c r="A31" s="378" t="s">
        <v>13</v>
      </c>
      <c r="B31" s="379"/>
      <c r="C31" s="379"/>
      <c r="D31" s="379"/>
      <c r="E31" s="380">
        <f>E28+E30</f>
        <v>377600</v>
      </c>
      <c r="F31" s="380">
        <f>F28+F30</f>
        <v>175883.4</v>
      </c>
      <c r="G31" s="357"/>
      <c r="H31" s="362"/>
      <c r="I31" s="362"/>
    </row>
    <row r="32" spans="1:9" x14ac:dyDescent="0.2">
      <c r="A32" s="381" t="s">
        <v>244</v>
      </c>
      <c r="B32" s="1085" t="s">
        <v>6</v>
      </c>
      <c r="C32" s="1085"/>
      <c r="D32" s="382" t="s">
        <v>245</v>
      </c>
      <c r="E32" s="382" t="s">
        <v>9</v>
      </c>
      <c r="F32" s="383" t="s">
        <v>10</v>
      </c>
      <c r="G32" s="357"/>
      <c r="H32" s="362"/>
      <c r="I32" s="362"/>
    </row>
    <row r="33" spans="1:9" x14ac:dyDescent="0.2">
      <c r="A33" s="429"/>
      <c r="B33" s="1086">
        <v>223</v>
      </c>
      <c r="C33" s="1087"/>
      <c r="D33" s="476" t="s">
        <v>843</v>
      </c>
      <c r="E33" s="55">
        <v>6100</v>
      </c>
      <c r="F33" s="55">
        <v>2864</v>
      </c>
      <c r="G33" s="357"/>
      <c r="H33" s="362"/>
      <c r="I33" s="362"/>
    </row>
    <row r="34" spans="1:9" x14ac:dyDescent="0.2">
      <c r="A34" s="429"/>
      <c r="B34" s="967"/>
      <c r="C34" s="969"/>
      <c r="D34" s="428"/>
      <c r="E34" s="55"/>
      <c r="F34" s="55"/>
      <c r="G34" s="357"/>
      <c r="H34" s="362"/>
      <c r="I34" s="362"/>
    </row>
    <row r="35" spans="1:9" ht="13.5" thickBot="1" x14ac:dyDescent="0.25">
      <c r="A35" s="33" t="s">
        <v>246</v>
      </c>
      <c r="B35" s="31"/>
      <c r="C35" s="31"/>
      <c r="D35" s="31"/>
      <c r="E35" s="356">
        <f>E33+E34</f>
        <v>6100</v>
      </c>
      <c r="F35" s="356">
        <f>F33+F34</f>
        <v>2864</v>
      </c>
      <c r="G35" s="357"/>
      <c r="H35" s="362"/>
      <c r="I35" s="362"/>
    </row>
    <row r="36" spans="1:9" x14ac:dyDescent="0.2">
      <c r="E36" s="357"/>
      <c r="F36" s="357"/>
      <c r="G36" s="357"/>
      <c r="H36" s="362"/>
      <c r="I36" s="362"/>
    </row>
    <row r="37" spans="1:9" ht="15.75" x14ac:dyDescent="0.25">
      <c r="A37" s="13" t="s">
        <v>14</v>
      </c>
      <c r="B37" s="283"/>
      <c r="C37" s="14"/>
      <c r="D37" s="14"/>
      <c r="E37" s="14"/>
      <c r="F37" s="14"/>
      <c r="G37" s="372"/>
      <c r="H37" s="372"/>
      <c r="I37" s="372"/>
    </row>
    <row r="38" spans="1:9" ht="22.5" x14ac:dyDescent="0.2">
      <c r="A38" s="815" t="s">
        <v>22</v>
      </c>
      <c r="B38" s="815"/>
      <c r="C38" s="815"/>
      <c r="D38" s="175" t="s">
        <v>15</v>
      </c>
      <c r="E38" s="175" t="s">
        <v>1103</v>
      </c>
      <c r="F38" s="554" t="s">
        <v>1138</v>
      </c>
      <c r="G38" s="11"/>
      <c r="H38" s="11"/>
      <c r="I38" s="11"/>
    </row>
    <row r="39" spans="1:9" x14ac:dyDescent="0.2">
      <c r="A39" s="1098" t="s">
        <v>753</v>
      </c>
      <c r="B39" s="1099"/>
      <c r="C39" s="1099"/>
      <c r="D39" s="1099"/>
      <c r="E39" s="1099"/>
      <c r="F39" s="1100"/>
      <c r="G39" s="11"/>
      <c r="H39" s="11"/>
      <c r="I39" s="11"/>
    </row>
    <row r="40" spans="1:9" ht="27" customHeight="1" x14ac:dyDescent="0.2">
      <c r="A40" s="1089" t="s">
        <v>493</v>
      </c>
      <c r="B40" s="1090"/>
      <c r="C40" s="1091"/>
      <c r="D40" s="680" t="s">
        <v>249</v>
      </c>
      <c r="E40" s="682">
        <v>8</v>
      </c>
      <c r="F40" s="682">
        <v>8</v>
      </c>
      <c r="G40" s="358"/>
      <c r="H40" s="358"/>
      <c r="I40" s="363"/>
    </row>
    <row r="41" spans="1:9" ht="24" customHeight="1" x14ac:dyDescent="0.2">
      <c r="A41" s="1095"/>
      <c r="B41" s="1096"/>
      <c r="C41" s="1097"/>
      <c r="D41" s="681" t="s">
        <v>250</v>
      </c>
      <c r="E41" s="682">
        <v>162</v>
      </c>
      <c r="F41" s="682">
        <v>155</v>
      </c>
      <c r="G41" s="366"/>
      <c r="H41" s="367"/>
      <c r="I41" s="366"/>
    </row>
    <row r="42" spans="1:9" ht="27" customHeight="1" x14ac:dyDescent="0.2">
      <c r="A42" s="1095"/>
      <c r="B42" s="1096"/>
      <c r="C42" s="1097"/>
      <c r="D42" s="681" t="s">
        <v>738</v>
      </c>
      <c r="E42" s="682">
        <v>17</v>
      </c>
      <c r="F42" s="682">
        <v>17</v>
      </c>
      <c r="G42" s="366"/>
      <c r="H42" s="367"/>
      <c r="I42" s="366"/>
    </row>
    <row r="43" spans="1:9" ht="22.5" customHeight="1" x14ac:dyDescent="0.2">
      <c r="A43" s="1092"/>
      <c r="B43" s="1093"/>
      <c r="C43" s="1094"/>
      <c r="D43" s="681" t="s">
        <v>739</v>
      </c>
      <c r="E43" s="682">
        <v>17</v>
      </c>
      <c r="F43" s="682">
        <v>17</v>
      </c>
      <c r="G43" s="366"/>
      <c r="H43" s="367"/>
      <c r="I43" s="366"/>
    </row>
    <row r="44" spans="1:9" x14ac:dyDescent="0.2">
      <c r="A44" s="1098" t="s">
        <v>740</v>
      </c>
      <c r="B44" s="1099"/>
      <c r="C44" s="1099"/>
      <c r="D44" s="1099"/>
      <c r="E44" s="1099"/>
      <c r="F44" s="1100"/>
      <c r="G44" s="369"/>
      <c r="H44" s="370"/>
      <c r="I44" s="371"/>
    </row>
    <row r="45" spans="1:9" ht="33.75" x14ac:dyDescent="0.2">
      <c r="A45" s="1079" t="s">
        <v>256</v>
      </c>
      <c r="B45" s="1080"/>
      <c r="C45" s="1081"/>
      <c r="D45" s="681" t="s">
        <v>741</v>
      </c>
      <c r="E45" s="682">
        <v>8</v>
      </c>
      <c r="F45" s="682">
        <v>5</v>
      </c>
      <c r="G45" s="374"/>
      <c r="H45" s="374"/>
      <c r="I45" s="374"/>
    </row>
    <row r="46" spans="1:9" x14ac:dyDescent="0.2">
      <c r="A46" s="1098" t="s">
        <v>742</v>
      </c>
      <c r="B46" s="1099"/>
      <c r="C46" s="1099"/>
      <c r="D46" s="1099"/>
      <c r="E46" s="1099"/>
      <c r="F46" s="1100"/>
      <c r="G46" s="11"/>
      <c r="H46" s="11"/>
      <c r="I46" s="11"/>
    </row>
    <row r="47" spans="1:9" ht="168" customHeight="1" x14ac:dyDescent="0.2">
      <c r="A47" s="1058" t="s">
        <v>275</v>
      </c>
      <c r="B47" s="1059"/>
      <c r="C47" s="1060"/>
      <c r="D47" s="681" t="s">
        <v>743</v>
      </c>
      <c r="E47" s="682">
        <v>17</v>
      </c>
      <c r="F47" s="682">
        <v>17</v>
      </c>
      <c r="G47" s="374"/>
      <c r="H47" s="374"/>
      <c r="I47" s="374"/>
    </row>
    <row r="48" spans="1:9" ht="105.75" customHeight="1" x14ac:dyDescent="0.2">
      <c r="A48" s="1061"/>
      <c r="B48" s="1062"/>
      <c r="C48" s="1063"/>
      <c r="D48" s="681" t="s">
        <v>744</v>
      </c>
      <c r="E48" s="682">
        <v>7</v>
      </c>
      <c r="F48" s="682">
        <v>7</v>
      </c>
    </row>
    <row r="49" spans="1:6" x14ac:dyDescent="0.2">
      <c r="A49" s="1098" t="s">
        <v>259</v>
      </c>
      <c r="B49" s="1099"/>
      <c r="C49" s="1099"/>
      <c r="D49" s="1099"/>
      <c r="E49" s="1099"/>
      <c r="F49" s="1100"/>
    </row>
    <row r="50" spans="1:6" ht="43.5" customHeight="1" x14ac:dyDescent="0.2">
      <c r="A50" s="1058" t="s">
        <v>745</v>
      </c>
      <c r="B50" s="1059"/>
      <c r="C50" s="1060"/>
      <c r="D50" s="681" t="s">
        <v>261</v>
      </c>
      <c r="E50" s="682">
        <v>6</v>
      </c>
      <c r="F50" s="682">
        <v>5</v>
      </c>
    </row>
    <row r="51" spans="1:6" ht="62.25" customHeight="1" x14ac:dyDescent="0.2">
      <c r="A51" s="1061"/>
      <c r="B51" s="1062"/>
      <c r="C51" s="1063"/>
      <c r="D51" s="681" t="s">
        <v>746</v>
      </c>
      <c r="E51" s="682">
        <v>5</v>
      </c>
      <c r="F51" s="682">
        <v>4</v>
      </c>
    </row>
    <row r="52" spans="1:6" x14ac:dyDescent="0.2">
      <c r="A52" s="1064" t="s">
        <v>262</v>
      </c>
      <c r="B52" s="1065"/>
      <c r="C52" s="1066"/>
      <c r="D52" s="679"/>
      <c r="E52" s="682"/>
      <c r="F52" s="682"/>
    </row>
    <row r="53" spans="1:6" ht="54.75" customHeight="1" x14ac:dyDescent="0.2">
      <c r="A53" s="1089" t="s">
        <v>747</v>
      </c>
      <c r="B53" s="1090"/>
      <c r="C53" s="1091"/>
      <c r="D53" s="681" t="s">
        <v>748</v>
      </c>
      <c r="E53" s="682">
        <v>5</v>
      </c>
      <c r="F53" s="682">
        <v>4</v>
      </c>
    </row>
    <row r="54" spans="1:6" ht="61.5" customHeight="1" x14ac:dyDescent="0.2">
      <c r="A54" s="1092"/>
      <c r="B54" s="1093"/>
      <c r="C54" s="1094"/>
      <c r="D54" s="681" t="s">
        <v>749</v>
      </c>
      <c r="E54" s="682">
        <v>4</v>
      </c>
      <c r="F54" s="682">
        <v>3</v>
      </c>
    </row>
    <row r="55" spans="1:6" x14ac:dyDescent="0.2">
      <c r="A55" s="1064" t="s">
        <v>750</v>
      </c>
      <c r="B55" s="1065"/>
      <c r="C55" s="1066"/>
      <c r="D55" s="679"/>
      <c r="E55" s="682"/>
      <c r="F55" s="682"/>
    </row>
    <row r="56" spans="1:6" ht="43.5" customHeight="1" x14ac:dyDescent="0.2">
      <c r="A56" s="1088" t="s">
        <v>751</v>
      </c>
      <c r="B56" s="1088"/>
      <c r="C56" s="1088"/>
      <c r="D56" s="681" t="s">
        <v>752</v>
      </c>
      <c r="E56" s="682">
        <v>3</v>
      </c>
      <c r="F56" s="682">
        <v>2</v>
      </c>
    </row>
    <row r="57" spans="1:6" x14ac:dyDescent="0.2">
      <c r="A57" s="548"/>
      <c r="B57" s="3"/>
      <c r="C57" s="3"/>
      <c r="D57" s="3"/>
      <c r="E57" s="548"/>
      <c r="F57" s="3"/>
    </row>
    <row r="58" spans="1:6" ht="13.5" thickBot="1" x14ac:dyDescent="0.25">
      <c r="A58" s="683" t="s">
        <v>16</v>
      </c>
      <c r="B58" s="3"/>
      <c r="C58" s="3"/>
      <c r="D58" s="651"/>
      <c r="E58" s="3"/>
      <c r="F58" s="3"/>
    </row>
    <row r="59" spans="1:6" ht="106.5" customHeight="1" thickBot="1" x14ac:dyDescent="0.25">
      <c r="A59" s="611" t="s">
        <v>17</v>
      </c>
      <c r="B59" s="1082" t="s">
        <v>1139</v>
      </c>
      <c r="C59" s="822"/>
      <c r="D59" s="822"/>
      <c r="E59" s="822"/>
      <c r="F59" s="823"/>
    </row>
    <row r="60" spans="1:6" ht="10.5" customHeight="1" thickBot="1" x14ac:dyDescent="0.25">
      <c r="A60" s="551"/>
      <c r="B60" s="550"/>
      <c r="C60" s="550"/>
      <c r="D60" s="550"/>
      <c r="E60" s="550"/>
      <c r="F60" s="550"/>
    </row>
    <row r="61" spans="1:6" ht="63.75" customHeight="1" thickBot="1" x14ac:dyDescent="0.25">
      <c r="A61" s="684" t="s">
        <v>254</v>
      </c>
      <c r="B61" s="1082" t="s">
        <v>844</v>
      </c>
      <c r="C61" s="822"/>
      <c r="D61" s="822"/>
      <c r="E61" s="822"/>
      <c r="F61" s="823"/>
    </row>
    <row r="62" spans="1:6" x14ac:dyDescent="0.2">
      <c r="A62" s="544"/>
      <c r="B62" s="545"/>
      <c r="C62" s="545"/>
      <c r="D62" s="545"/>
      <c r="E62" s="546"/>
      <c r="F62" s="546"/>
    </row>
    <row r="63" spans="1:6" x14ac:dyDescent="0.2">
      <c r="A63" s="437"/>
      <c r="B63" s="437"/>
      <c r="C63" s="437"/>
      <c r="D63" s="437"/>
      <c r="E63" s="552"/>
      <c r="F63" s="552"/>
    </row>
    <row r="64" spans="1:6" ht="36.75" customHeight="1" x14ac:dyDescent="0.2">
      <c r="A64" s="437"/>
      <c r="B64" s="437"/>
      <c r="C64" s="437"/>
      <c r="D64" s="437"/>
      <c r="E64" s="552"/>
      <c r="F64" s="552"/>
    </row>
    <row r="65" spans="1:6" ht="16.5" customHeight="1" x14ac:dyDescent="0.2">
      <c r="A65" s="548"/>
      <c r="B65" s="3"/>
      <c r="C65" s="3"/>
      <c r="D65" s="3"/>
      <c r="E65" s="548"/>
      <c r="F65" s="3"/>
    </row>
    <row r="66" spans="1:6" x14ac:dyDescent="0.2">
      <c r="A66" s="549"/>
      <c r="B66" s="553"/>
      <c r="C66" s="553"/>
      <c r="D66" s="553"/>
      <c r="E66" s="553"/>
      <c r="F66" s="553"/>
    </row>
    <row r="67" spans="1:6" x14ac:dyDescent="0.2">
      <c r="A67" s="3"/>
      <c r="B67" s="3"/>
      <c r="C67" s="3"/>
      <c r="D67" s="3"/>
      <c r="E67" s="3"/>
      <c r="F67" s="3"/>
    </row>
    <row r="68" spans="1:6" x14ac:dyDescent="0.2">
      <c r="A68" s="551"/>
      <c r="B68" s="550"/>
      <c r="C68" s="550"/>
      <c r="D68" s="550"/>
      <c r="E68" s="550"/>
      <c r="F68" s="550"/>
    </row>
    <row r="69" spans="1:6" x14ac:dyDescent="0.2">
      <c r="A69" s="3"/>
      <c r="B69" s="3"/>
      <c r="C69" s="3"/>
      <c r="D69" s="3"/>
      <c r="E69" s="3"/>
      <c r="F69" s="3"/>
    </row>
    <row r="70" spans="1:6" x14ac:dyDescent="0.2">
      <c r="A70" s="544"/>
      <c r="B70" s="545"/>
      <c r="C70" s="545"/>
      <c r="D70" s="545"/>
      <c r="E70" s="546"/>
      <c r="F70" s="546"/>
    </row>
    <row r="71" spans="1:6" x14ac:dyDescent="0.2">
      <c r="A71" s="437"/>
      <c r="B71" s="437"/>
      <c r="C71" s="437"/>
      <c r="D71" s="437"/>
      <c r="E71" s="552"/>
      <c r="F71" s="552"/>
    </row>
    <row r="72" spans="1:6" ht="22.5" customHeight="1" x14ac:dyDescent="0.2">
      <c r="A72" s="437"/>
      <c r="B72" s="437"/>
      <c r="C72" s="437"/>
      <c r="D72" s="437"/>
      <c r="E72" s="552"/>
      <c r="F72" s="552"/>
    </row>
    <row r="73" spans="1:6" x14ac:dyDescent="0.2">
      <c r="A73" s="437"/>
      <c r="B73" s="437"/>
      <c r="C73" s="437"/>
      <c r="D73" s="437"/>
      <c r="E73" s="547"/>
      <c r="F73" s="547"/>
    </row>
    <row r="74" spans="1:6" x14ac:dyDescent="0.2">
      <c r="A74" s="548"/>
      <c r="B74" s="3"/>
      <c r="C74" s="3"/>
      <c r="D74" s="3"/>
      <c r="E74" s="548"/>
      <c r="F74" s="3"/>
    </row>
    <row r="75" spans="1:6" x14ac:dyDescent="0.2">
      <c r="A75" s="549"/>
      <c r="B75" s="550"/>
      <c r="C75" s="550"/>
      <c r="D75" s="550"/>
      <c r="E75" s="550"/>
      <c r="F75" s="550"/>
    </row>
    <row r="76" spans="1:6" x14ac:dyDescent="0.2">
      <c r="A76" s="3"/>
      <c r="B76" s="3"/>
      <c r="C76" s="3"/>
      <c r="D76" s="3"/>
      <c r="E76" s="3"/>
      <c r="F76" s="3"/>
    </row>
    <row r="77" spans="1:6" x14ac:dyDescent="0.2">
      <c r="A77" s="551"/>
      <c r="B77" s="553"/>
      <c r="C77" s="553"/>
      <c r="D77" s="553"/>
      <c r="E77" s="553"/>
      <c r="F77" s="553"/>
    </row>
    <row r="78" spans="1:6" x14ac:dyDescent="0.2">
      <c r="A78" s="3"/>
      <c r="B78" s="3"/>
      <c r="C78" s="3"/>
      <c r="D78" s="3"/>
      <c r="E78" s="3"/>
      <c r="F78" s="3"/>
    </row>
    <row r="79" spans="1:6" x14ac:dyDescent="0.2">
      <c r="A79" s="544"/>
      <c r="B79" s="545"/>
      <c r="C79" s="545"/>
      <c r="D79" s="545"/>
      <c r="E79" s="546"/>
      <c r="F79" s="546"/>
    </row>
    <row r="80" spans="1:6" x14ac:dyDescent="0.2">
      <c r="A80" s="437"/>
      <c r="B80" s="437"/>
      <c r="C80" s="437"/>
      <c r="D80" s="437"/>
      <c r="E80" s="552"/>
      <c r="F80" s="552"/>
    </row>
    <row r="81" spans="1:6" x14ac:dyDescent="0.2">
      <c r="A81" s="437"/>
      <c r="B81" s="437"/>
      <c r="C81" s="437"/>
      <c r="D81" s="437"/>
      <c r="E81" s="552"/>
      <c r="F81" s="552"/>
    </row>
    <row r="82" spans="1:6" x14ac:dyDescent="0.2">
      <c r="A82" s="548"/>
      <c r="B82" s="3"/>
      <c r="C82" s="3"/>
      <c r="D82" s="3"/>
      <c r="E82" s="548"/>
      <c r="F82" s="3"/>
    </row>
    <row r="83" spans="1:6" x14ac:dyDescent="0.2">
      <c r="A83" s="549"/>
      <c r="B83" s="550"/>
      <c r="C83" s="550"/>
      <c r="D83" s="550"/>
      <c r="E83" s="550"/>
      <c r="F83" s="550"/>
    </row>
    <row r="84" spans="1:6" x14ac:dyDescent="0.2">
      <c r="A84" s="3"/>
      <c r="B84" s="3"/>
      <c r="C84" s="3"/>
      <c r="D84" s="3"/>
      <c r="E84" s="3"/>
      <c r="F84" s="3"/>
    </row>
    <row r="85" spans="1:6" x14ac:dyDescent="0.2">
      <c r="A85" s="551"/>
      <c r="B85" s="550"/>
      <c r="C85" s="550"/>
      <c r="D85" s="550"/>
      <c r="E85" s="550"/>
      <c r="F85" s="550"/>
    </row>
    <row r="86" spans="1:6" x14ac:dyDescent="0.2">
      <c r="A86" s="3"/>
      <c r="B86" s="3"/>
      <c r="C86" s="3"/>
      <c r="D86" s="3"/>
      <c r="E86" s="3"/>
      <c r="F86" s="3"/>
    </row>
    <row r="87" spans="1:6" x14ac:dyDescent="0.2">
      <c r="A87" s="544"/>
      <c r="B87" s="545"/>
      <c r="C87" s="545"/>
      <c r="D87" s="545"/>
      <c r="E87" s="546"/>
      <c r="F87" s="546"/>
    </row>
    <row r="88" spans="1:6" x14ac:dyDescent="0.2">
      <c r="A88" s="437"/>
      <c r="B88" s="437"/>
      <c r="C88" s="437"/>
      <c r="D88" s="437"/>
      <c r="E88" s="552"/>
      <c r="F88" s="552"/>
    </row>
    <row r="89" spans="1:6" x14ac:dyDescent="0.2">
      <c r="A89" s="437"/>
      <c r="B89" s="437"/>
      <c r="C89" s="437"/>
      <c r="D89" s="437"/>
      <c r="E89" s="552"/>
      <c r="F89" s="552"/>
    </row>
    <row r="90" spans="1:6" x14ac:dyDescent="0.2">
      <c r="A90" s="548"/>
      <c r="B90" s="3"/>
      <c r="C90" s="3"/>
      <c r="D90" s="3"/>
      <c r="E90" s="548"/>
      <c r="F90" s="3"/>
    </row>
    <row r="91" spans="1:6" x14ac:dyDescent="0.2">
      <c r="A91" s="549"/>
      <c r="B91" s="550"/>
      <c r="C91" s="550"/>
      <c r="D91" s="550"/>
      <c r="E91" s="550"/>
      <c r="F91" s="550"/>
    </row>
    <row r="92" spans="1:6" x14ac:dyDescent="0.2">
      <c r="A92" s="3"/>
      <c r="B92" s="3"/>
      <c r="C92" s="3"/>
      <c r="D92" s="3"/>
      <c r="E92" s="3"/>
      <c r="F92" s="3"/>
    </row>
    <row r="93" spans="1:6" x14ac:dyDescent="0.2">
      <c r="A93" s="551"/>
      <c r="B93" s="550"/>
      <c r="C93" s="550"/>
      <c r="D93" s="550"/>
      <c r="E93" s="550"/>
      <c r="F93" s="550"/>
    </row>
    <row r="94" spans="1:6" x14ac:dyDescent="0.2">
      <c r="A94" s="3"/>
      <c r="B94" s="3"/>
      <c r="C94" s="3"/>
      <c r="D94" s="3"/>
      <c r="E94" s="3"/>
      <c r="F94" s="3"/>
    </row>
    <row r="95" spans="1:6" x14ac:dyDescent="0.2">
      <c r="A95" s="3"/>
      <c r="B95" s="3"/>
      <c r="C95" s="3"/>
      <c r="D95" s="3"/>
      <c r="E95" s="3"/>
      <c r="F95" s="3"/>
    </row>
  </sheetData>
  <mergeCells count="31">
    <mergeCell ref="B59:F59"/>
    <mergeCell ref="B61:F61"/>
    <mergeCell ref="C18:E18"/>
    <mergeCell ref="B32:C32"/>
    <mergeCell ref="B33:C33"/>
    <mergeCell ref="B34:C34"/>
    <mergeCell ref="A56:C56"/>
    <mergeCell ref="A53:C54"/>
    <mergeCell ref="A52:C52"/>
    <mergeCell ref="A50:C51"/>
    <mergeCell ref="A38:C38"/>
    <mergeCell ref="A40:C43"/>
    <mergeCell ref="A39:F39"/>
    <mergeCell ref="A44:F44"/>
    <mergeCell ref="A46:F46"/>
    <mergeCell ref="A49:F49"/>
    <mergeCell ref="A47:C48"/>
    <mergeCell ref="A55:C55"/>
    <mergeCell ref="D3:F3"/>
    <mergeCell ref="D4:F4"/>
    <mergeCell ref="D5:F5"/>
    <mergeCell ref="D6:F6"/>
    <mergeCell ref="C8:F8"/>
    <mergeCell ref="C15:D15"/>
    <mergeCell ref="C17:F17"/>
    <mergeCell ref="C9:F9"/>
    <mergeCell ref="C10:F10"/>
    <mergeCell ref="C12:D12"/>
    <mergeCell ref="C13:D13"/>
    <mergeCell ref="C14:D14"/>
    <mergeCell ref="A45:C45"/>
  </mergeCells>
  <pageMargins left="0.7" right="0.7" top="0.75" bottom="0.75" header="0.3" footer="0.3"/>
  <pageSetup paperSize="9" fitToHeight="0" orientation="portrait" r:id="rId1"/>
  <legacy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7030A0"/>
    <pageSetUpPr fitToPage="1"/>
  </sheetPr>
  <dimension ref="A1:I93"/>
  <sheetViews>
    <sheetView workbookViewId="0">
      <selection activeCell="L48" sqref="L48"/>
    </sheetView>
  </sheetViews>
  <sheetFormatPr defaultRowHeight="12.75" x14ac:dyDescent="0.2"/>
  <cols>
    <col min="1" max="1" width="21.42578125" customWidth="1"/>
    <col min="2" max="2" width="6.85546875" customWidth="1"/>
    <col min="3" max="3" width="12" customWidth="1"/>
    <col min="4" max="4" width="15.85546875"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07" t="s">
        <v>3</v>
      </c>
      <c r="E3" s="1067"/>
      <c r="F3" s="808"/>
      <c r="G3" s="7"/>
      <c r="H3" s="7"/>
      <c r="I3" s="7"/>
    </row>
    <row r="4" spans="1:9" ht="13.5" thickBot="1" x14ac:dyDescent="0.25">
      <c r="A4" s="15" t="s">
        <v>0</v>
      </c>
      <c r="B4" s="3"/>
      <c r="C4" s="669" t="s">
        <v>240</v>
      </c>
      <c r="D4" s="925" t="s">
        <v>241</v>
      </c>
      <c r="E4" s="926"/>
      <c r="F4" s="963"/>
      <c r="G4" s="7"/>
      <c r="H4" s="7"/>
      <c r="I4" s="7"/>
    </row>
    <row r="5" spans="1:9" ht="13.5" thickBot="1" x14ac:dyDescent="0.25">
      <c r="A5" s="73" t="s">
        <v>647</v>
      </c>
      <c r="B5" s="3"/>
      <c r="C5" s="670" t="s">
        <v>408</v>
      </c>
      <c r="D5" s="1068" t="s">
        <v>242</v>
      </c>
      <c r="E5" s="1069"/>
      <c r="F5" s="1070"/>
      <c r="G5" s="7"/>
      <c r="H5" s="7"/>
      <c r="I5" s="7"/>
    </row>
    <row r="6" spans="1:9" ht="13.5" thickBot="1" x14ac:dyDescent="0.25">
      <c r="A6" s="15" t="s">
        <v>27</v>
      </c>
      <c r="B6" s="3"/>
      <c r="C6" s="671" t="s">
        <v>410</v>
      </c>
      <c r="D6" s="1068" t="s">
        <v>409</v>
      </c>
      <c r="E6" s="1069"/>
      <c r="F6" s="1070"/>
      <c r="G6" s="7"/>
      <c r="H6" s="7"/>
      <c r="I6" s="7"/>
    </row>
    <row r="7" spans="1:9" ht="13.5" thickBot="1" x14ac:dyDescent="0.25">
      <c r="A7" s="4"/>
      <c r="B7" s="3"/>
      <c r="C7" s="3"/>
      <c r="D7" s="3"/>
      <c r="E7" s="3"/>
      <c r="F7" s="3"/>
      <c r="G7" s="7"/>
      <c r="H7" s="7"/>
      <c r="I7" s="7"/>
    </row>
    <row r="8" spans="1:9" ht="13.5" thickBot="1" x14ac:dyDescent="0.25">
      <c r="A8" s="284" t="s">
        <v>21</v>
      </c>
      <c r="B8" s="3"/>
      <c r="C8" s="801" t="s">
        <v>411</v>
      </c>
      <c r="D8" s="802"/>
      <c r="E8" s="802"/>
      <c r="F8" s="806"/>
      <c r="G8" s="7"/>
      <c r="H8" s="7"/>
      <c r="I8" s="7"/>
    </row>
    <row r="9" spans="1:9" ht="23.25" thickBot="1" x14ac:dyDescent="0.25">
      <c r="A9" s="281" t="s">
        <v>25</v>
      </c>
      <c r="B9" s="3"/>
      <c r="C9" s="919" t="s">
        <v>269</v>
      </c>
      <c r="D9" s="920"/>
      <c r="E9" s="920"/>
      <c r="F9" s="921"/>
      <c r="G9" s="7"/>
      <c r="H9" s="7"/>
      <c r="I9" s="7"/>
    </row>
    <row r="10" spans="1:9" ht="13.5" thickBot="1" x14ac:dyDescent="0.25">
      <c r="A10" s="281" t="s">
        <v>26</v>
      </c>
      <c r="B10" s="3"/>
      <c r="C10" s="801" t="s">
        <v>243</v>
      </c>
      <c r="D10" s="802"/>
      <c r="E10" s="802"/>
      <c r="F10" s="1076"/>
      <c r="G10" s="7"/>
      <c r="H10" s="7"/>
      <c r="I10" s="7"/>
    </row>
    <row r="11" spans="1:9" ht="13.5" thickBot="1" x14ac:dyDescent="0.25">
      <c r="A11" s="285"/>
      <c r="B11" s="3"/>
      <c r="C11" s="3"/>
      <c r="D11" s="3"/>
      <c r="E11" s="3"/>
      <c r="F11" s="3"/>
      <c r="G11" s="7"/>
      <c r="H11" s="7"/>
      <c r="I11" s="7"/>
    </row>
    <row r="12" spans="1:9" ht="13.5" thickBot="1" x14ac:dyDescent="0.25">
      <c r="A12" s="285"/>
      <c r="B12" s="3"/>
      <c r="C12" s="807" t="s">
        <v>355</v>
      </c>
      <c r="D12" s="1015"/>
      <c r="E12" s="3"/>
      <c r="F12" s="3"/>
      <c r="G12" s="7"/>
      <c r="H12" s="7"/>
      <c r="I12" s="7"/>
    </row>
    <row r="13" spans="1:9" ht="13.5" customHeight="1" thickBot="1" x14ac:dyDescent="0.25">
      <c r="A13" s="286" t="s">
        <v>2</v>
      </c>
      <c r="B13" s="3"/>
      <c r="C13" s="1077">
        <v>407.97</v>
      </c>
      <c r="D13" s="1078"/>
      <c r="E13" s="3"/>
      <c r="F13" s="3"/>
      <c r="G13" s="7"/>
      <c r="H13" s="7"/>
      <c r="I13" s="7"/>
    </row>
    <row r="14" spans="1:9" ht="15" customHeight="1" thickBot="1" x14ac:dyDescent="0.25">
      <c r="A14" s="284" t="s">
        <v>273</v>
      </c>
      <c r="B14" s="3"/>
      <c r="C14" s="1077">
        <v>407.97</v>
      </c>
      <c r="D14" s="1078"/>
      <c r="E14" s="3"/>
      <c r="F14" s="3"/>
      <c r="G14" s="7"/>
      <c r="H14" s="7"/>
      <c r="I14" s="7"/>
    </row>
    <row r="15" spans="1:9" ht="13.5" thickBot="1" x14ac:dyDescent="0.25">
      <c r="A15" s="281" t="s">
        <v>1</v>
      </c>
      <c r="B15" s="3"/>
      <c r="C15" s="1071">
        <v>198.26</v>
      </c>
      <c r="D15" s="1072"/>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01" t="s">
        <v>1055</v>
      </c>
      <c r="D17" s="802"/>
      <c r="E17" s="802"/>
      <c r="F17" s="806"/>
      <c r="G17" s="7"/>
      <c r="H17" s="7"/>
      <c r="I17" s="7"/>
    </row>
    <row r="18" spans="1:9" ht="13.5" thickBot="1" x14ac:dyDescent="0.25">
      <c r="A18" s="281" t="s">
        <v>19</v>
      </c>
      <c r="B18" s="3"/>
      <c r="C18" s="801" t="s">
        <v>923</v>
      </c>
      <c r="D18" s="802"/>
      <c r="E18" s="802"/>
      <c r="F18" s="806"/>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15.75"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260">
        <v>610</v>
      </c>
      <c r="C23" s="273"/>
      <c r="D23" s="260" t="s">
        <v>54</v>
      </c>
      <c r="E23" s="261">
        <v>269350</v>
      </c>
      <c r="F23" s="261">
        <v>125965.03</v>
      </c>
      <c r="G23" s="358"/>
      <c r="H23" s="358"/>
      <c r="I23" s="358"/>
    </row>
    <row r="24" spans="1:9" x14ac:dyDescent="0.2">
      <c r="A24" s="136"/>
      <c r="B24" s="260">
        <v>620</v>
      </c>
      <c r="C24" s="273"/>
      <c r="D24" s="260" t="s">
        <v>57</v>
      </c>
      <c r="E24" s="261">
        <v>99100</v>
      </c>
      <c r="F24" s="261">
        <v>45106.32</v>
      </c>
      <c r="G24" s="358"/>
      <c r="H24" s="358"/>
      <c r="I24" s="358"/>
    </row>
    <row r="25" spans="1:9" x14ac:dyDescent="0.2">
      <c r="A25" s="237"/>
      <c r="B25" s="260">
        <v>630</v>
      </c>
      <c r="C25" s="260"/>
      <c r="D25" s="260" t="s">
        <v>55</v>
      </c>
      <c r="E25" s="261">
        <v>32500</v>
      </c>
      <c r="F25" s="261">
        <v>19176.11</v>
      </c>
      <c r="G25" s="357"/>
      <c r="H25" s="359"/>
      <c r="I25" s="359"/>
    </row>
    <row r="26" spans="1:9" x14ac:dyDescent="0.2">
      <c r="A26" s="237"/>
      <c r="B26" s="260"/>
      <c r="C26" s="260"/>
      <c r="D26" s="260" t="s">
        <v>1056</v>
      </c>
      <c r="E26" s="261">
        <v>0</v>
      </c>
      <c r="F26" s="261">
        <v>6927.6</v>
      </c>
      <c r="G26" s="357"/>
      <c r="H26" s="359"/>
      <c r="I26" s="359"/>
    </row>
    <row r="27" spans="1:9" ht="13.5" thickBot="1" x14ac:dyDescent="0.25">
      <c r="A27" s="250"/>
      <c r="B27" s="263">
        <v>640</v>
      </c>
      <c r="C27" s="263"/>
      <c r="D27" s="263" t="s">
        <v>66</v>
      </c>
      <c r="E27" s="264">
        <v>7020</v>
      </c>
      <c r="F27" s="264" t="s">
        <v>1112</v>
      </c>
      <c r="G27" s="360"/>
      <c r="H27" s="361"/>
      <c r="I27" s="361"/>
    </row>
    <row r="28" spans="1:9" ht="13.5" thickBot="1" x14ac:dyDescent="0.25">
      <c r="A28" s="23" t="s">
        <v>11</v>
      </c>
      <c r="B28" s="24"/>
      <c r="C28" s="24"/>
      <c r="D28" s="24"/>
      <c r="E28" s="60">
        <f>SUM(E23:E27)</f>
        <v>407970</v>
      </c>
      <c r="F28" s="61">
        <f>SUM(F23:F27)</f>
        <v>197175.06000000003</v>
      </c>
      <c r="G28" s="360"/>
      <c r="H28" s="361"/>
      <c r="I28" s="361"/>
    </row>
    <row r="29" spans="1:9" hidden="1" x14ac:dyDescent="0.2">
      <c r="A29" s="560"/>
      <c r="B29" s="503">
        <v>713</v>
      </c>
      <c r="C29" s="503"/>
      <c r="D29" s="503" t="s">
        <v>864</v>
      </c>
      <c r="E29" s="504"/>
      <c r="F29" s="490"/>
      <c r="G29" s="360"/>
      <c r="H29" s="361"/>
      <c r="I29" s="361"/>
    </row>
    <row r="30" spans="1:9" hidden="1" x14ac:dyDescent="0.2">
      <c r="A30" s="560"/>
      <c r="B30" s="237">
        <v>716</v>
      </c>
      <c r="C30" s="237"/>
      <c r="D30" s="237" t="s">
        <v>239</v>
      </c>
      <c r="E30" s="236"/>
      <c r="F30" s="236"/>
      <c r="G30" s="360"/>
      <c r="H30" s="361"/>
      <c r="I30" s="361"/>
    </row>
    <row r="31" spans="1:9" ht="13.5" hidden="1" thickBot="1" x14ac:dyDescent="0.25">
      <c r="A31" s="250"/>
      <c r="B31" s="237">
        <v>717</v>
      </c>
      <c r="C31" s="237"/>
      <c r="D31" s="237" t="s">
        <v>863</v>
      </c>
      <c r="E31" s="236"/>
      <c r="F31" s="236"/>
      <c r="G31" s="357"/>
      <c r="H31" s="362"/>
      <c r="I31" s="362"/>
    </row>
    <row r="32" spans="1:9" ht="13.5" thickBot="1" x14ac:dyDescent="0.25">
      <c r="A32" s="23" t="s">
        <v>12</v>
      </c>
      <c r="B32" s="251"/>
      <c r="C32" s="24"/>
      <c r="D32" s="24"/>
      <c r="E32" s="60">
        <f>SUM(E29:E31)</f>
        <v>0</v>
      </c>
      <c r="F32" s="60">
        <f>SUM(F29:F31)</f>
        <v>0</v>
      </c>
      <c r="G32" s="357"/>
      <c r="H32" s="362"/>
      <c r="I32" s="362"/>
    </row>
    <row r="33" spans="1:9" ht="13.5" thickBot="1" x14ac:dyDescent="0.25">
      <c r="A33" s="378" t="s">
        <v>13</v>
      </c>
      <c r="B33" s="379"/>
      <c r="C33" s="379"/>
      <c r="D33" s="379"/>
      <c r="E33" s="380">
        <f>E32+E28</f>
        <v>407970</v>
      </c>
      <c r="F33" s="380">
        <f>F32+F28</f>
        <v>197175.06000000003</v>
      </c>
      <c r="G33" s="357"/>
      <c r="H33" s="362"/>
      <c r="I33" s="362"/>
    </row>
    <row r="34" spans="1:9" x14ac:dyDescent="0.2">
      <c r="A34" s="381" t="s">
        <v>244</v>
      </c>
      <c r="B34" s="1085" t="s">
        <v>6</v>
      </c>
      <c r="C34" s="1085"/>
      <c r="D34" s="382" t="s">
        <v>245</v>
      </c>
      <c r="E34" s="382" t="s">
        <v>9</v>
      </c>
      <c r="F34" s="383" t="s">
        <v>10</v>
      </c>
      <c r="G34" s="357"/>
      <c r="H34" s="362"/>
      <c r="I34" s="362"/>
    </row>
    <row r="35" spans="1:9" x14ac:dyDescent="0.2">
      <c r="A35" s="429"/>
      <c r="B35" s="1111"/>
      <c r="C35" s="1112"/>
      <c r="D35" s="176" t="s">
        <v>497</v>
      </c>
      <c r="E35" s="55">
        <v>6000</v>
      </c>
      <c r="F35" s="55">
        <v>3084.7</v>
      </c>
      <c r="G35" s="357"/>
      <c r="H35" s="362"/>
      <c r="I35" s="362"/>
    </row>
    <row r="36" spans="1:9" x14ac:dyDescent="0.2">
      <c r="A36" s="561"/>
      <c r="B36" s="762"/>
      <c r="C36" s="773">
        <v>292</v>
      </c>
      <c r="D36" s="176" t="s">
        <v>1053</v>
      </c>
      <c r="E36" s="236">
        <v>0</v>
      </c>
      <c r="F36" s="236">
        <v>1309.99</v>
      </c>
      <c r="G36" s="357"/>
      <c r="H36" s="362"/>
      <c r="I36" s="362"/>
    </row>
    <row r="37" spans="1:9" ht="13.5" thickBot="1" x14ac:dyDescent="0.25">
      <c r="A37" s="561"/>
      <c r="B37" s="1113">
        <v>312</v>
      </c>
      <c r="C37" s="1114"/>
      <c r="D37" s="176" t="s">
        <v>396</v>
      </c>
      <c r="E37" s="236">
        <v>9233.49</v>
      </c>
      <c r="F37" s="236">
        <f>1000+6003+3437+66.4</f>
        <v>10506.4</v>
      </c>
      <c r="G37" s="357"/>
      <c r="H37" s="362"/>
      <c r="I37" s="362"/>
    </row>
    <row r="38" spans="1:9" ht="13.5" thickBot="1" x14ac:dyDescent="0.25">
      <c r="A38" s="23" t="s">
        <v>246</v>
      </c>
      <c r="B38" s="24"/>
      <c r="C38" s="24"/>
      <c r="D38" s="24"/>
      <c r="E38" s="60">
        <f>E35+E37</f>
        <v>15233.49</v>
      </c>
      <c r="F38" s="61">
        <f>SUM(F35:F37)</f>
        <v>14901.09</v>
      </c>
      <c r="G38" s="357"/>
      <c r="H38" s="362"/>
      <c r="I38" s="362"/>
    </row>
    <row r="39" spans="1:9" x14ac:dyDescent="0.2">
      <c r="E39" s="357"/>
      <c r="F39" s="357"/>
      <c r="G39" s="357"/>
      <c r="H39" s="362"/>
      <c r="I39" s="362"/>
    </row>
    <row r="40" spans="1:9" ht="15.75" x14ac:dyDescent="0.25">
      <c r="A40" s="13" t="s">
        <v>14</v>
      </c>
      <c r="B40" s="283"/>
      <c r="C40" s="14"/>
      <c r="D40" s="14"/>
      <c r="E40" s="14"/>
      <c r="F40" s="14"/>
      <c r="G40" s="372"/>
      <c r="H40" s="372"/>
      <c r="I40" s="372"/>
    </row>
    <row r="41" spans="1:9" x14ac:dyDescent="0.2">
      <c r="A41" s="1"/>
      <c r="B41" s="47"/>
      <c r="G41" s="11"/>
      <c r="H41" s="11"/>
      <c r="I41" s="11"/>
    </row>
    <row r="42" spans="1:9" ht="27" customHeight="1" x14ac:dyDescent="0.2">
      <c r="A42" s="803" t="s">
        <v>247</v>
      </c>
      <c r="B42" s="805"/>
      <c r="C42" s="1109" t="s">
        <v>15</v>
      </c>
      <c r="D42" s="1110"/>
      <c r="E42" s="175" t="s">
        <v>924</v>
      </c>
      <c r="F42" s="175" t="s">
        <v>944</v>
      </c>
      <c r="G42" s="358"/>
      <c r="H42" s="358"/>
      <c r="I42" s="363"/>
    </row>
    <row r="43" spans="1:9" x14ac:dyDescent="0.2">
      <c r="A43" s="1103" t="s">
        <v>248</v>
      </c>
      <c r="B43" s="1104"/>
      <c r="C43" s="809" t="s">
        <v>249</v>
      </c>
      <c r="D43" s="811"/>
      <c r="E43" s="258" t="s">
        <v>332</v>
      </c>
      <c r="F43" s="44">
        <v>9</v>
      </c>
      <c r="G43" s="366"/>
      <c r="H43" s="367"/>
      <c r="I43" s="366"/>
    </row>
    <row r="44" spans="1:9" x14ac:dyDescent="0.2">
      <c r="A44" s="1105"/>
      <c r="B44" s="1106"/>
      <c r="C44" s="809" t="s">
        <v>250</v>
      </c>
      <c r="D44" s="811"/>
      <c r="E44" s="258" t="s">
        <v>893</v>
      </c>
      <c r="F44" s="44">
        <v>154</v>
      </c>
      <c r="G44" s="366"/>
      <c r="H44" s="367"/>
      <c r="I44" s="366"/>
    </row>
    <row r="45" spans="1:9" ht="31.5" customHeight="1" x14ac:dyDescent="0.2">
      <c r="A45" s="1105"/>
      <c r="B45" s="1106"/>
      <c r="C45" s="809" t="s">
        <v>251</v>
      </c>
      <c r="D45" s="811"/>
      <c r="E45" s="258" t="s">
        <v>252</v>
      </c>
      <c r="F45" s="44">
        <v>17</v>
      </c>
      <c r="G45" s="366"/>
      <c r="H45" s="367"/>
      <c r="I45" s="366"/>
    </row>
    <row r="46" spans="1:9" ht="42" customHeight="1" x14ac:dyDescent="0.2">
      <c r="A46" s="1107"/>
      <c r="B46" s="1108"/>
      <c r="C46" s="809" t="s">
        <v>916</v>
      </c>
      <c r="D46" s="811"/>
      <c r="E46" s="258" t="s">
        <v>252</v>
      </c>
      <c r="F46" s="44">
        <v>17</v>
      </c>
      <c r="G46" s="369"/>
      <c r="H46" s="370"/>
      <c r="I46" s="371"/>
    </row>
    <row r="47" spans="1:9" ht="13.5" thickBot="1" x14ac:dyDescent="0.25">
      <c r="A47" s="6" t="s">
        <v>16</v>
      </c>
      <c r="B47" s="216"/>
      <c r="C47" s="216"/>
      <c r="D47" s="547"/>
      <c r="E47" s="217"/>
      <c r="F47" s="432"/>
      <c r="G47" s="369"/>
      <c r="H47" s="370"/>
      <c r="I47" s="371"/>
    </row>
    <row r="48" spans="1:9" ht="136.5" customHeight="1" thickBot="1" x14ac:dyDescent="0.25">
      <c r="A48" s="435" t="s">
        <v>17</v>
      </c>
      <c r="B48" s="1115" t="s">
        <v>1057</v>
      </c>
      <c r="C48" s="822"/>
      <c r="D48" s="822"/>
      <c r="E48" s="822"/>
      <c r="F48" s="823"/>
      <c r="G48" s="369"/>
      <c r="H48" s="370"/>
      <c r="I48" s="371"/>
    </row>
    <row r="49" spans="1:9" ht="13.5" thickBot="1" x14ac:dyDescent="0.25">
      <c r="F49" s="432"/>
      <c r="G49" s="369"/>
      <c r="H49" s="370"/>
      <c r="I49" s="371"/>
    </row>
    <row r="50" spans="1:9" ht="24.75" customHeight="1" thickBot="1" x14ac:dyDescent="0.25">
      <c r="A50" s="543" t="s">
        <v>254</v>
      </c>
      <c r="B50" s="1116" t="s">
        <v>1058</v>
      </c>
      <c r="C50" s="1117"/>
      <c r="D50" s="1117"/>
      <c r="E50" s="1117"/>
      <c r="F50" s="1118"/>
      <c r="G50" s="369"/>
      <c r="H50" s="370"/>
      <c r="I50" s="371"/>
    </row>
    <row r="51" spans="1:9" x14ac:dyDescent="0.2">
      <c r="F51" s="432"/>
      <c r="G51" s="369"/>
      <c r="H51" s="370"/>
      <c r="I51" s="371"/>
    </row>
    <row r="52" spans="1:9" ht="22.5" x14ac:dyDescent="0.2">
      <c r="A52" s="803" t="s">
        <v>255</v>
      </c>
      <c r="B52" s="805"/>
      <c r="C52" s="1109" t="s">
        <v>15</v>
      </c>
      <c r="D52" s="1110"/>
      <c r="E52" s="175" t="s">
        <v>924</v>
      </c>
      <c r="F52" s="175" t="s">
        <v>944</v>
      </c>
      <c r="G52" s="369"/>
      <c r="H52" s="370"/>
      <c r="I52" s="371"/>
    </row>
    <row r="53" spans="1:9" ht="28.5" customHeight="1" x14ac:dyDescent="0.2">
      <c r="A53" s="798" t="s">
        <v>256</v>
      </c>
      <c r="B53" s="798"/>
      <c r="C53" s="809" t="s">
        <v>257</v>
      </c>
      <c r="D53" s="811"/>
      <c r="E53" s="258" t="s">
        <v>917</v>
      </c>
      <c r="F53" s="44">
        <v>4</v>
      </c>
      <c r="G53" s="369"/>
      <c r="H53" s="370"/>
      <c r="I53" s="371"/>
    </row>
    <row r="54" spans="1:9" ht="13.5" thickBot="1" x14ac:dyDescent="0.25">
      <c r="A54" s="6" t="s">
        <v>16</v>
      </c>
      <c r="C54" s="20"/>
      <c r="D54" s="555"/>
      <c r="E54" s="556"/>
      <c r="F54" s="430"/>
      <c r="G54" s="369"/>
      <c r="H54" s="370"/>
      <c r="I54" s="371"/>
    </row>
    <row r="55" spans="1:9" ht="79.5" thickBot="1" x14ac:dyDescent="0.25">
      <c r="A55" s="611" t="s">
        <v>17</v>
      </c>
      <c r="B55" s="1119" t="s">
        <v>1059</v>
      </c>
      <c r="C55" s="818"/>
      <c r="D55" s="818"/>
      <c r="E55" s="818"/>
      <c r="F55" s="819"/>
      <c r="G55" s="369"/>
      <c r="H55" s="370"/>
      <c r="I55" s="371"/>
    </row>
    <row r="56" spans="1:9" ht="14.25" customHeight="1" thickBot="1" x14ac:dyDescent="0.25">
      <c r="F56" s="432"/>
      <c r="G56" s="369"/>
      <c r="H56" s="370"/>
      <c r="I56" s="371"/>
    </row>
    <row r="57" spans="1:9" ht="27.75" customHeight="1" thickBot="1" x14ac:dyDescent="0.25">
      <c r="A57" s="611" t="s">
        <v>254</v>
      </c>
      <c r="B57" s="1123" t="s">
        <v>494</v>
      </c>
      <c r="C57" s="1124"/>
      <c r="D57" s="1124"/>
      <c r="E57" s="1124"/>
      <c r="F57" s="1125"/>
      <c r="G57" s="369"/>
      <c r="H57" s="370"/>
      <c r="I57" s="371"/>
    </row>
    <row r="58" spans="1:9" x14ac:dyDescent="0.2">
      <c r="F58" s="546"/>
      <c r="G58" s="369"/>
      <c r="H58" s="370"/>
      <c r="I58" s="371"/>
    </row>
    <row r="59" spans="1:9" ht="22.5" x14ac:dyDescent="0.2">
      <c r="A59" s="803" t="s">
        <v>495</v>
      </c>
      <c r="B59" s="805"/>
      <c r="C59" s="803" t="s">
        <v>15</v>
      </c>
      <c r="D59" s="805"/>
      <c r="E59" s="761" t="s">
        <v>924</v>
      </c>
      <c r="F59" s="175" t="s">
        <v>944</v>
      </c>
      <c r="G59" s="369"/>
      <c r="H59" s="370"/>
      <c r="I59" s="371"/>
    </row>
    <row r="60" spans="1:9" ht="53.25" customHeight="1" x14ac:dyDescent="0.2">
      <c r="A60" s="792" t="s">
        <v>275</v>
      </c>
      <c r="B60" s="794"/>
      <c r="C60" s="879" t="s">
        <v>865</v>
      </c>
      <c r="D60" s="881"/>
      <c r="E60" s="1101" t="s">
        <v>252</v>
      </c>
      <c r="F60" s="1023">
        <v>8</v>
      </c>
      <c r="G60" s="369"/>
      <c r="H60" s="370"/>
      <c r="I60" s="371"/>
    </row>
    <row r="61" spans="1:9" ht="48" customHeight="1" x14ac:dyDescent="0.2">
      <c r="A61" s="795"/>
      <c r="B61" s="797"/>
      <c r="C61" s="882"/>
      <c r="D61" s="884"/>
      <c r="E61" s="1102"/>
      <c r="F61" s="1038"/>
      <c r="G61" s="373" t="s">
        <v>274</v>
      </c>
      <c r="H61" s="373"/>
      <c r="I61" s="357"/>
    </row>
    <row r="62" spans="1:9" ht="2.25" customHeight="1" x14ac:dyDescent="0.2">
      <c r="A62" s="20"/>
      <c r="B62" s="20"/>
      <c r="F62" s="550"/>
      <c r="G62" s="374"/>
      <c r="H62" s="374"/>
      <c r="I62" s="374"/>
    </row>
    <row r="63" spans="1:9" ht="13.5" thickBot="1" x14ac:dyDescent="0.25">
      <c r="A63" s="6" t="s">
        <v>16</v>
      </c>
      <c r="C63" s="20"/>
      <c r="D63" s="20"/>
      <c r="E63" s="20"/>
      <c r="F63" s="3"/>
      <c r="G63" s="11"/>
      <c r="H63" s="11"/>
      <c r="I63" s="11"/>
    </row>
    <row r="64" spans="1:9" ht="79.5" thickBot="1" x14ac:dyDescent="0.25">
      <c r="A64" s="611" t="s">
        <v>496</v>
      </c>
      <c r="B64" s="1115" t="s">
        <v>1060</v>
      </c>
      <c r="C64" s="822"/>
      <c r="D64" s="822"/>
      <c r="E64" s="822"/>
      <c r="F64" s="823"/>
      <c r="G64" s="374"/>
      <c r="H64" s="374"/>
      <c r="I64" s="374"/>
    </row>
    <row r="65" spans="1:6" ht="13.5" thickBot="1" x14ac:dyDescent="0.25">
      <c r="F65" s="3"/>
    </row>
    <row r="66" spans="1:6" ht="24.75" customHeight="1" thickBot="1" x14ac:dyDescent="0.25">
      <c r="A66" s="435" t="s">
        <v>254</v>
      </c>
      <c r="B66" s="1120" t="s">
        <v>866</v>
      </c>
      <c r="C66" s="1121"/>
      <c r="D66" s="1121"/>
      <c r="E66" s="1121"/>
      <c r="F66" s="1122"/>
    </row>
    <row r="68" spans="1:6" ht="31.5" customHeight="1" x14ac:dyDescent="0.2">
      <c r="A68" s="803" t="s">
        <v>259</v>
      </c>
      <c r="B68" s="805"/>
      <c r="C68" s="1109" t="s">
        <v>15</v>
      </c>
      <c r="D68" s="1110"/>
      <c r="E68" s="175" t="s">
        <v>924</v>
      </c>
      <c r="F68" s="175" t="s">
        <v>944</v>
      </c>
    </row>
    <row r="69" spans="1:6" ht="22.5" customHeight="1" x14ac:dyDescent="0.2">
      <c r="A69" s="792" t="s">
        <v>260</v>
      </c>
      <c r="B69" s="794"/>
      <c r="C69" s="1006" t="s">
        <v>261</v>
      </c>
      <c r="D69" s="1008"/>
      <c r="E69" s="63">
        <v>1</v>
      </c>
      <c r="F69" s="63">
        <v>1</v>
      </c>
    </row>
    <row r="70" spans="1:6" ht="33.75" customHeight="1" x14ac:dyDescent="0.2">
      <c r="A70" s="795"/>
      <c r="B70" s="797"/>
      <c r="C70" s="1006" t="s">
        <v>867</v>
      </c>
      <c r="D70" s="1008"/>
      <c r="E70" s="212" t="s">
        <v>888</v>
      </c>
      <c r="F70" s="63">
        <v>0</v>
      </c>
    </row>
    <row r="71" spans="1:6" x14ac:dyDescent="0.2">
      <c r="A71" s="557"/>
      <c r="B71" s="3"/>
      <c r="C71" s="216"/>
      <c r="D71" s="558"/>
      <c r="E71" s="559"/>
    </row>
    <row r="72" spans="1:6" ht="13.5" thickBot="1" x14ac:dyDescent="0.25">
      <c r="A72" s="6" t="s">
        <v>16</v>
      </c>
      <c r="C72" s="20"/>
      <c r="D72" s="20"/>
      <c r="E72" s="20"/>
    </row>
    <row r="73" spans="1:6" ht="79.5" thickBot="1" x14ac:dyDescent="0.25">
      <c r="A73" s="611" t="s">
        <v>17</v>
      </c>
      <c r="B73" s="1115" t="s">
        <v>1061</v>
      </c>
      <c r="C73" s="822"/>
      <c r="D73" s="822"/>
      <c r="E73" s="822"/>
      <c r="F73" s="823"/>
    </row>
    <row r="74" spans="1:6" ht="13.5" thickBot="1" x14ac:dyDescent="0.25">
      <c r="A74" s="551"/>
      <c r="B74" s="496"/>
      <c r="C74" s="496"/>
      <c r="D74" s="496"/>
      <c r="E74" s="496"/>
    </row>
    <row r="75" spans="1:6" ht="24.75" customHeight="1" thickBot="1" x14ac:dyDescent="0.25">
      <c r="A75" s="435" t="s">
        <v>254</v>
      </c>
      <c r="B75" s="1120" t="s">
        <v>655</v>
      </c>
      <c r="C75" s="1121"/>
      <c r="D75" s="1121"/>
      <c r="E75" s="1121"/>
      <c r="F75" s="1122"/>
    </row>
    <row r="76" spans="1:6" x14ac:dyDescent="0.2">
      <c r="A76" s="551"/>
      <c r="B76" s="551"/>
      <c r="C76" s="551"/>
      <c r="D76" s="551"/>
      <c r="E76" s="551"/>
    </row>
    <row r="78" spans="1:6" ht="22.5" x14ac:dyDescent="0.2">
      <c r="A78" s="803" t="s">
        <v>262</v>
      </c>
      <c r="B78" s="805"/>
      <c r="C78" s="1109" t="s">
        <v>15</v>
      </c>
      <c r="D78" s="1110"/>
      <c r="E78" s="761" t="s">
        <v>924</v>
      </c>
      <c r="F78" s="175" t="s">
        <v>944</v>
      </c>
    </row>
    <row r="79" spans="1:6" ht="24" customHeight="1" x14ac:dyDescent="0.2">
      <c r="A79" s="792" t="s">
        <v>654</v>
      </c>
      <c r="B79" s="794"/>
      <c r="C79" s="809" t="s">
        <v>263</v>
      </c>
      <c r="D79" s="811"/>
      <c r="E79" s="258" t="s">
        <v>258</v>
      </c>
      <c r="F79" s="44">
        <v>0</v>
      </c>
    </row>
    <row r="80" spans="1:6" ht="45" customHeight="1" x14ac:dyDescent="0.2">
      <c r="A80" s="795"/>
      <c r="B80" s="797"/>
      <c r="C80" s="809" t="s">
        <v>918</v>
      </c>
      <c r="D80" s="811"/>
      <c r="E80" s="258" t="s">
        <v>166</v>
      </c>
      <c r="F80" s="44">
        <v>2</v>
      </c>
    </row>
    <row r="82" spans="1:6" ht="13.5" thickBot="1" x14ac:dyDescent="0.25">
      <c r="A82" s="6" t="s">
        <v>16</v>
      </c>
      <c r="C82" s="20"/>
      <c r="D82" s="20"/>
      <c r="E82" s="20"/>
    </row>
    <row r="83" spans="1:6" ht="88.5" customHeight="1" thickBot="1" x14ac:dyDescent="0.25">
      <c r="A83" s="611" t="s">
        <v>17</v>
      </c>
      <c r="B83" s="1115" t="s">
        <v>1062</v>
      </c>
      <c r="C83" s="822"/>
      <c r="D83" s="822"/>
      <c r="E83" s="822"/>
      <c r="F83" s="823"/>
    </row>
    <row r="84" spans="1:6" ht="13.5" thickBot="1" x14ac:dyDescent="0.25"/>
    <row r="85" spans="1:6" ht="48.75" customHeight="1" thickBot="1" x14ac:dyDescent="0.25">
      <c r="A85" s="435" t="s">
        <v>254</v>
      </c>
      <c r="B85" s="1115" t="s">
        <v>868</v>
      </c>
      <c r="C85" s="822"/>
      <c r="D85" s="822"/>
      <c r="E85" s="822"/>
      <c r="F85" s="823"/>
    </row>
    <row r="87" spans="1:6" ht="22.5" x14ac:dyDescent="0.2">
      <c r="A87" s="815" t="s">
        <v>264</v>
      </c>
      <c r="B87" s="815"/>
      <c r="C87" s="1126" t="s">
        <v>15</v>
      </c>
      <c r="D87" s="1126"/>
      <c r="E87" s="175" t="s">
        <v>924</v>
      </c>
      <c r="F87" s="175" t="s">
        <v>944</v>
      </c>
    </row>
    <row r="88" spans="1:6" ht="67.5" customHeight="1" x14ac:dyDescent="0.2">
      <c r="A88" s="833" t="s">
        <v>657</v>
      </c>
      <c r="B88" s="833"/>
      <c r="C88" s="833" t="s">
        <v>656</v>
      </c>
      <c r="D88" s="833"/>
      <c r="E88" s="44">
        <v>2</v>
      </c>
      <c r="F88" s="584">
        <v>0</v>
      </c>
    </row>
    <row r="90" spans="1:6" ht="13.5" thickBot="1" x14ac:dyDescent="0.25">
      <c r="A90" s="6" t="s">
        <v>16</v>
      </c>
      <c r="C90" s="20"/>
      <c r="D90" s="20"/>
      <c r="E90" s="20"/>
    </row>
    <row r="91" spans="1:6" ht="79.5" thickBot="1" x14ac:dyDescent="0.25">
      <c r="A91" s="611" t="s">
        <v>17</v>
      </c>
      <c r="B91" s="1115" t="s">
        <v>1063</v>
      </c>
      <c r="C91" s="822"/>
      <c r="D91" s="822"/>
      <c r="E91" s="822"/>
      <c r="F91" s="823"/>
    </row>
    <row r="92" spans="1:6" ht="13.5" thickBot="1" x14ac:dyDescent="0.25"/>
    <row r="93" spans="1:6" ht="24.75" customHeight="1" thickBot="1" x14ac:dyDescent="0.25">
      <c r="A93" s="435" t="s">
        <v>254</v>
      </c>
      <c r="B93" s="1120" t="s">
        <v>265</v>
      </c>
      <c r="C93" s="1121"/>
      <c r="D93" s="1121"/>
      <c r="E93" s="1121"/>
      <c r="F93" s="1122"/>
    </row>
  </sheetData>
  <mergeCells count="59">
    <mergeCell ref="A88:B88"/>
    <mergeCell ref="C70:D70"/>
    <mergeCell ref="C79:D79"/>
    <mergeCell ref="C80:D80"/>
    <mergeCell ref="A69:B70"/>
    <mergeCell ref="C69:D69"/>
    <mergeCell ref="A79:B80"/>
    <mergeCell ref="B83:F83"/>
    <mergeCell ref="B85:F85"/>
    <mergeCell ref="C87:D87"/>
    <mergeCell ref="B93:F93"/>
    <mergeCell ref="B57:F57"/>
    <mergeCell ref="C59:D59"/>
    <mergeCell ref="C60:D61"/>
    <mergeCell ref="A60:B61"/>
    <mergeCell ref="F60:F61"/>
    <mergeCell ref="B91:F91"/>
    <mergeCell ref="B64:F64"/>
    <mergeCell ref="B66:F66"/>
    <mergeCell ref="C68:D68"/>
    <mergeCell ref="C88:D88"/>
    <mergeCell ref="B73:F73"/>
    <mergeCell ref="A68:B68"/>
    <mergeCell ref="A78:B78"/>
    <mergeCell ref="B75:F75"/>
    <mergeCell ref="A87:B87"/>
    <mergeCell ref="B50:F50"/>
    <mergeCell ref="A53:B53"/>
    <mergeCell ref="B55:F55"/>
    <mergeCell ref="C53:D53"/>
    <mergeCell ref="C78:D78"/>
    <mergeCell ref="C18:F18"/>
    <mergeCell ref="E60:E61"/>
    <mergeCell ref="A59:B59"/>
    <mergeCell ref="A42:B42"/>
    <mergeCell ref="A43:B46"/>
    <mergeCell ref="C45:D45"/>
    <mergeCell ref="C46:D46"/>
    <mergeCell ref="C52:D52"/>
    <mergeCell ref="B34:C34"/>
    <mergeCell ref="B35:C35"/>
    <mergeCell ref="B37:C37"/>
    <mergeCell ref="A52:B52"/>
    <mergeCell ref="C42:D42"/>
    <mergeCell ref="C43:D43"/>
    <mergeCell ref="C44:D44"/>
    <mergeCell ref="B48:F48"/>
    <mergeCell ref="C17:F17"/>
    <mergeCell ref="D3:F3"/>
    <mergeCell ref="D4:F4"/>
    <mergeCell ref="D5:F5"/>
    <mergeCell ref="D6:F6"/>
    <mergeCell ref="C8:F8"/>
    <mergeCell ref="C9:F9"/>
    <mergeCell ref="C10:F10"/>
    <mergeCell ref="C12:D12"/>
    <mergeCell ref="C13:D13"/>
    <mergeCell ref="C14:D14"/>
    <mergeCell ref="C15:D15"/>
  </mergeCells>
  <pageMargins left="0.7" right="0.7" top="0.75" bottom="0.75" header="0.3" footer="0.3"/>
  <pageSetup paperSize="9" scale="79" fitToHeight="0"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7030A0"/>
    <pageSetUpPr fitToPage="1"/>
  </sheetPr>
  <dimension ref="A1:I325"/>
  <sheetViews>
    <sheetView workbookViewId="0">
      <selection activeCell="B55" sqref="B55:F55"/>
    </sheetView>
  </sheetViews>
  <sheetFormatPr defaultRowHeight="12.75" x14ac:dyDescent="0.2"/>
  <cols>
    <col min="1" max="1" width="25.5703125" customWidth="1"/>
    <col min="2" max="2" width="7.42578125" customWidth="1"/>
    <col min="4" max="4" width="21.5703125" customWidth="1"/>
    <col min="5" max="5" width="14" customWidth="1"/>
    <col min="6" max="6" width="17.28515625"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6.75" customHeight="1" thickBot="1" x14ac:dyDescent="0.3">
      <c r="A2" s="5"/>
      <c r="B2" s="2"/>
      <c r="G2" s="7"/>
      <c r="H2" s="7"/>
      <c r="I2" s="7"/>
    </row>
    <row r="3" spans="1:9" ht="13.5" thickBot="1" x14ac:dyDescent="0.25">
      <c r="A3" s="3"/>
      <c r="B3" s="3"/>
      <c r="C3" s="17" t="s">
        <v>24</v>
      </c>
      <c r="D3" s="807" t="s">
        <v>3</v>
      </c>
      <c r="E3" s="1067"/>
      <c r="F3" s="808"/>
      <c r="G3" s="7"/>
      <c r="H3" s="7"/>
      <c r="I3" s="7"/>
    </row>
    <row r="4" spans="1:9" ht="13.5" thickBot="1" x14ac:dyDescent="0.25">
      <c r="A4" s="15" t="s">
        <v>0</v>
      </c>
      <c r="B4" s="3"/>
      <c r="C4" s="669" t="s">
        <v>240</v>
      </c>
      <c r="D4" s="925" t="s">
        <v>241</v>
      </c>
      <c r="E4" s="926"/>
      <c r="F4" s="963"/>
      <c r="G4" s="7"/>
      <c r="H4" s="7"/>
      <c r="I4" s="7"/>
    </row>
    <row r="5" spans="1:9" ht="13.5" customHeight="1" thickBot="1" x14ac:dyDescent="0.25">
      <c r="A5" s="73" t="s">
        <v>647</v>
      </c>
      <c r="B5" s="3"/>
      <c r="C5" s="674" t="s">
        <v>391</v>
      </c>
      <c r="D5" s="1158" t="s">
        <v>392</v>
      </c>
      <c r="E5" s="1159"/>
      <c r="F5" s="1160"/>
      <c r="G5" s="7"/>
      <c r="H5" s="7"/>
      <c r="I5" s="7"/>
    </row>
    <row r="6" spans="1:9" ht="13.5" thickBot="1" x14ac:dyDescent="0.25">
      <c r="A6" s="15" t="s">
        <v>27</v>
      </c>
      <c r="B6" s="3"/>
      <c r="C6" s="675" t="s">
        <v>393</v>
      </c>
      <c r="D6" s="1161" t="s">
        <v>405</v>
      </c>
      <c r="E6" s="1162"/>
      <c r="F6" s="1163"/>
      <c r="G6" s="7"/>
      <c r="H6" s="7"/>
      <c r="I6" s="7"/>
    </row>
    <row r="7" spans="1:9" ht="9.75" customHeight="1" thickBot="1" x14ac:dyDescent="0.25">
      <c r="A7" s="4"/>
      <c r="B7" s="3"/>
      <c r="C7" s="3"/>
      <c r="D7" s="3"/>
      <c r="E7" s="3"/>
      <c r="F7" s="3"/>
      <c r="G7" s="7"/>
      <c r="H7" s="7"/>
      <c r="I7" s="7"/>
    </row>
    <row r="8" spans="1:9" ht="13.5" thickBot="1" x14ac:dyDescent="0.25">
      <c r="A8" s="284" t="s">
        <v>21</v>
      </c>
      <c r="B8" s="3"/>
      <c r="C8" s="801" t="s">
        <v>405</v>
      </c>
      <c r="D8" s="802"/>
      <c r="E8" s="802"/>
      <c r="F8" s="806"/>
      <c r="G8" s="414"/>
      <c r="H8" s="7"/>
      <c r="I8" s="7"/>
    </row>
    <row r="9" spans="1:9" ht="13.5" thickBot="1" x14ac:dyDescent="0.25">
      <c r="A9" s="281" t="s">
        <v>665</v>
      </c>
      <c r="B9" s="3"/>
      <c r="C9" s="1146" t="s">
        <v>361</v>
      </c>
      <c r="D9" s="1147"/>
      <c r="E9" s="1147"/>
      <c r="F9" s="1148"/>
      <c r="G9" s="7"/>
      <c r="H9" s="7"/>
      <c r="I9" s="7"/>
    </row>
    <row r="10" spans="1:9" ht="13.5" thickBot="1" x14ac:dyDescent="0.25">
      <c r="A10" s="281" t="s">
        <v>26</v>
      </c>
      <c r="B10" s="3"/>
      <c r="C10" s="801" t="s">
        <v>884</v>
      </c>
      <c r="D10" s="802"/>
      <c r="E10" s="802"/>
      <c r="F10" s="806"/>
      <c r="G10" s="7"/>
      <c r="H10" s="7"/>
      <c r="I10" s="7"/>
    </row>
    <row r="11" spans="1:9" ht="8.25" customHeight="1" thickBot="1" x14ac:dyDescent="0.25">
      <c r="A11" s="285"/>
      <c r="B11" s="3"/>
      <c r="C11" s="3"/>
      <c r="D11" s="3"/>
      <c r="E11" s="3"/>
      <c r="F11" s="3"/>
      <c r="G11" s="7"/>
      <c r="H11" s="7"/>
      <c r="I11" s="7"/>
    </row>
    <row r="12" spans="1:9" ht="13.5" thickBot="1" x14ac:dyDescent="0.25">
      <c r="A12" s="285"/>
      <c r="B12" s="3"/>
      <c r="C12" s="807" t="s">
        <v>355</v>
      </c>
      <c r="D12" s="1015"/>
      <c r="E12" s="3"/>
      <c r="F12" s="3"/>
      <c r="G12" s="7"/>
      <c r="H12" s="7"/>
      <c r="I12" s="7"/>
    </row>
    <row r="13" spans="1:9" ht="15" customHeight="1" thickBot="1" x14ac:dyDescent="0.25">
      <c r="A13" s="286" t="s">
        <v>2</v>
      </c>
      <c r="B13" s="3"/>
      <c r="C13" s="1130">
        <v>365.05</v>
      </c>
      <c r="D13" s="1131"/>
      <c r="E13" s="3"/>
      <c r="F13" s="3"/>
      <c r="G13" s="7"/>
      <c r="H13" s="7"/>
      <c r="I13" s="7"/>
    </row>
    <row r="14" spans="1:9" ht="15.75" customHeight="1" thickBot="1" x14ac:dyDescent="0.25">
      <c r="A14" s="284" t="s">
        <v>273</v>
      </c>
      <c r="B14" s="3"/>
      <c r="C14" s="1130">
        <v>365.05</v>
      </c>
      <c r="D14" s="1131"/>
      <c r="E14" s="3"/>
      <c r="F14" s="3"/>
      <c r="G14" s="7"/>
      <c r="H14" s="7"/>
      <c r="I14" s="7"/>
    </row>
    <row r="15" spans="1:9" ht="13.5" thickBot="1" x14ac:dyDescent="0.25">
      <c r="A15" s="281" t="s">
        <v>1</v>
      </c>
      <c r="B15" s="3"/>
      <c r="C15" s="1132">
        <v>182.172</v>
      </c>
      <c r="D15" s="1133"/>
      <c r="E15" s="3"/>
      <c r="F15" s="3"/>
      <c r="G15" s="7"/>
      <c r="H15" s="7"/>
      <c r="I15" s="7"/>
    </row>
    <row r="16" spans="1:9" ht="4.5" customHeight="1" thickBot="1" x14ac:dyDescent="0.25">
      <c r="A16" s="287"/>
      <c r="B16" s="3"/>
      <c r="C16" s="12"/>
      <c r="D16" s="12"/>
      <c r="E16" s="11"/>
      <c r="F16" s="11"/>
      <c r="G16" s="7"/>
      <c r="H16" s="7"/>
      <c r="I16" s="7"/>
    </row>
    <row r="17" spans="1:9" ht="13.5" thickBot="1" x14ac:dyDescent="0.25">
      <c r="A17" s="284" t="s">
        <v>18</v>
      </c>
      <c r="B17" s="11"/>
      <c r="C17" s="801" t="s">
        <v>1177</v>
      </c>
      <c r="D17" s="802"/>
      <c r="E17" s="802"/>
      <c r="F17" s="806"/>
      <c r="G17" s="7"/>
      <c r="H17" s="7"/>
      <c r="I17" s="7"/>
    </row>
    <row r="18" spans="1:9" ht="13.5" thickBot="1" x14ac:dyDescent="0.25">
      <c r="A18" s="281" t="s">
        <v>19</v>
      </c>
      <c r="B18" s="3"/>
      <c r="C18" s="801" t="s">
        <v>1173</v>
      </c>
      <c r="D18" s="802"/>
      <c r="E18" s="802"/>
      <c r="F18" s="806"/>
      <c r="G18" s="7"/>
      <c r="H18" s="7"/>
      <c r="I18" s="7"/>
    </row>
    <row r="19" spans="1:9" ht="6" customHeight="1" x14ac:dyDescent="0.2">
      <c r="B19" s="3"/>
      <c r="G19" s="7"/>
      <c r="H19" s="7"/>
      <c r="I19" s="7"/>
    </row>
    <row r="20" spans="1:9" ht="15.75" x14ac:dyDescent="0.25">
      <c r="A20" s="13" t="s">
        <v>5</v>
      </c>
      <c r="B20" s="13"/>
      <c r="C20" s="14"/>
      <c r="D20" s="14"/>
      <c r="E20" s="14"/>
      <c r="F20" s="14"/>
      <c r="G20" s="47"/>
      <c r="H20" s="47"/>
      <c r="I20" s="47"/>
    </row>
    <row r="21" spans="1:9" ht="7.5" customHeight="1" thickBot="1" x14ac:dyDescent="0.3">
      <c r="A21" s="5"/>
      <c r="C21" s="7"/>
      <c r="D21" s="7"/>
      <c r="E21" s="7"/>
      <c r="F21" s="7"/>
      <c r="G21" s="7"/>
      <c r="H21" s="7"/>
      <c r="I21" s="7"/>
    </row>
    <row r="22" spans="1:9" x14ac:dyDescent="0.2">
      <c r="A22" s="622" t="s">
        <v>23</v>
      </c>
      <c r="B22" s="419" t="s">
        <v>6</v>
      </c>
      <c r="C22" s="419" t="s">
        <v>7</v>
      </c>
      <c r="D22" s="419" t="s">
        <v>8</v>
      </c>
      <c r="E22" s="382" t="s">
        <v>9</v>
      </c>
      <c r="F22" s="383" t="s">
        <v>10</v>
      </c>
      <c r="G22" s="358"/>
      <c r="H22" s="358"/>
      <c r="I22" s="358"/>
    </row>
    <row r="23" spans="1:9" x14ac:dyDescent="0.2">
      <c r="A23" s="620"/>
      <c r="B23" s="88">
        <v>610</v>
      </c>
      <c r="C23" s="87"/>
      <c r="D23" s="88" t="s">
        <v>54</v>
      </c>
      <c r="E23" s="179">
        <v>245000</v>
      </c>
      <c r="F23" s="424">
        <v>106942</v>
      </c>
      <c r="G23" s="358"/>
      <c r="H23" s="358"/>
      <c r="I23" s="358"/>
    </row>
    <row r="24" spans="1:9" x14ac:dyDescent="0.2">
      <c r="A24" s="620"/>
      <c r="B24" s="88">
        <v>620</v>
      </c>
      <c r="C24" s="87"/>
      <c r="D24" s="88" t="s">
        <v>57</v>
      </c>
      <c r="E24" s="179">
        <v>85650</v>
      </c>
      <c r="F24" s="424">
        <v>37283</v>
      </c>
      <c r="G24" s="358"/>
      <c r="H24" s="358"/>
      <c r="I24" s="358"/>
    </row>
    <row r="25" spans="1:9" x14ac:dyDescent="0.2">
      <c r="A25" s="620"/>
      <c r="B25" s="176">
        <v>630</v>
      </c>
      <c r="C25" s="176"/>
      <c r="D25" s="176" t="s">
        <v>55</v>
      </c>
      <c r="E25" s="179">
        <v>34200</v>
      </c>
      <c r="F25" s="424">
        <v>37947</v>
      </c>
      <c r="G25" s="357"/>
      <c r="H25" s="359"/>
      <c r="I25" s="359"/>
    </row>
    <row r="26" spans="1:9" ht="13.5" thickBot="1" x14ac:dyDescent="0.25">
      <c r="A26" s="621"/>
      <c r="B26" s="263">
        <v>640</v>
      </c>
      <c r="C26" s="263"/>
      <c r="D26" s="263" t="s">
        <v>66</v>
      </c>
      <c r="E26" s="264">
        <v>200</v>
      </c>
      <c r="F26" s="422">
        <v>0</v>
      </c>
      <c r="G26" s="360"/>
      <c r="H26" s="361"/>
      <c r="I26" s="361"/>
    </row>
    <row r="27" spans="1:9" ht="13.5" thickBot="1" x14ac:dyDescent="0.25">
      <c r="A27" s="23" t="s">
        <v>11</v>
      </c>
      <c r="B27" s="24"/>
      <c r="C27" s="24"/>
      <c r="D27" s="24"/>
      <c r="E27" s="60">
        <f>SUM(E23:E26)</f>
        <v>365050</v>
      </c>
      <c r="F27" s="61">
        <f>SUM(F23:F26)</f>
        <v>182172</v>
      </c>
      <c r="G27" s="360"/>
      <c r="H27" s="361"/>
      <c r="I27" s="361"/>
    </row>
    <row r="28" spans="1:9" ht="13.5" thickBot="1" x14ac:dyDescent="0.25">
      <c r="A28" s="23" t="s">
        <v>12</v>
      </c>
      <c r="B28" s="251"/>
      <c r="C28" s="24"/>
      <c r="D28" s="24"/>
      <c r="E28" s="60">
        <v>0</v>
      </c>
      <c r="F28" s="61">
        <v>0</v>
      </c>
      <c r="G28" s="357"/>
      <c r="H28" s="362"/>
      <c r="I28" s="362"/>
    </row>
    <row r="29" spans="1:9" ht="13.5" thickBot="1" x14ac:dyDescent="0.25">
      <c r="A29" s="26" t="s">
        <v>13</v>
      </c>
      <c r="B29" s="24"/>
      <c r="C29" s="24"/>
      <c r="D29" s="24"/>
      <c r="E29" s="58">
        <f>E28+E27</f>
        <v>365050</v>
      </c>
      <c r="F29" s="59">
        <f>F28+F27</f>
        <v>182172</v>
      </c>
      <c r="G29" s="357"/>
      <c r="H29" s="362"/>
      <c r="I29" s="362"/>
    </row>
    <row r="30" spans="1:9" x14ac:dyDescent="0.2">
      <c r="A30" s="622" t="s">
        <v>244</v>
      </c>
      <c r="B30" s="1134" t="s">
        <v>6</v>
      </c>
      <c r="C30" s="1135"/>
      <c r="D30" s="21" t="s">
        <v>245</v>
      </c>
      <c r="E30" s="21" t="s">
        <v>9</v>
      </c>
      <c r="F30" s="423" t="s">
        <v>10</v>
      </c>
      <c r="G30" s="357"/>
      <c r="H30" s="362"/>
      <c r="I30" s="362"/>
    </row>
    <row r="31" spans="1:9" x14ac:dyDescent="0.2">
      <c r="A31" s="626"/>
      <c r="B31" s="1137">
        <v>212</v>
      </c>
      <c r="C31" s="1138"/>
      <c r="D31" s="88" t="s">
        <v>364</v>
      </c>
      <c r="E31" s="130">
        <v>1690</v>
      </c>
      <c r="F31" s="421">
        <v>519</v>
      </c>
      <c r="G31" s="357"/>
      <c r="H31" s="362"/>
      <c r="I31" s="362"/>
    </row>
    <row r="32" spans="1:9" ht="13.5" thickBot="1" x14ac:dyDescent="0.25">
      <c r="A32" s="627"/>
      <c r="B32" s="1139">
        <v>292</v>
      </c>
      <c r="C32" s="1139"/>
      <c r="D32" s="415" t="s">
        <v>1053</v>
      </c>
      <c r="E32" s="416"/>
      <c r="F32" s="623">
        <v>150</v>
      </c>
      <c r="G32" s="357"/>
      <c r="H32" s="362"/>
      <c r="I32" s="362"/>
    </row>
    <row r="33" spans="1:9" ht="13.5" thickBot="1" x14ac:dyDescent="0.25">
      <c r="A33" s="23" t="s">
        <v>246</v>
      </c>
      <c r="B33" s="24"/>
      <c r="C33" s="24"/>
      <c r="D33" s="24"/>
      <c r="E33" s="60">
        <f>SUM(E30:E32)</f>
        <v>1690</v>
      </c>
      <c r="F33" s="61">
        <f>SUM(F30:F32)</f>
        <v>669</v>
      </c>
      <c r="G33" s="357"/>
      <c r="H33" s="362"/>
      <c r="I33" s="362"/>
    </row>
    <row r="34" spans="1:9" ht="15.75" x14ac:dyDescent="0.25">
      <c r="A34" s="13" t="s">
        <v>14</v>
      </c>
      <c r="B34" s="283"/>
      <c r="C34" s="14"/>
      <c r="D34" s="14"/>
      <c r="E34" s="14"/>
      <c r="F34" s="14"/>
      <c r="G34" s="372"/>
      <c r="H34" s="372"/>
      <c r="I34" s="372"/>
    </row>
    <row r="35" spans="1:9" ht="9" customHeight="1" x14ac:dyDescent="0.2">
      <c r="A35" s="1"/>
      <c r="B35" s="47"/>
      <c r="G35" s="11"/>
      <c r="H35" s="11"/>
      <c r="I35" s="11"/>
    </row>
    <row r="36" spans="1:9" ht="22.5" customHeight="1" x14ac:dyDescent="0.2">
      <c r="A36" s="1126" t="s">
        <v>22</v>
      </c>
      <c r="B36" s="1126"/>
      <c r="C36" s="1126" t="s">
        <v>15</v>
      </c>
      <c r="D36" s="1126"/>
      <c r="E36" s="175" t="s">
        <v>1103</v>
      </c>
      <c r="F36" s="29" t="s">
        <v>1178</v>
      </c>
      <c r="G36" s="358"/>
      <c r="H36" s="358"/>
      <c r="I36" s="363"/>
    </row>
    <row r="37" spans="1:9" ht="25.5" customHeight="1" x14ac:dyDescent="0.2">
      <c r="A37" s="798" t="s">
        <v>666</v>
      </c>
      <c r="B37" s="798"/>
      <c r="C37" s="833" t="s">
        <v>398</v>
      </c>
      <c r="D37" s="833"/>
      <c r="E37" s="258" t="s">
        <v>406</v>
      </c>
      <c r="F37" s="628">
        <v>1</v>
      </c>
      <c r="G37" s="366"/>
      <c r="H37" s="367"/>
      <c r="I37" s="366"/>
    </row>
    <row r="38" spans="1:9" ht="12.75" customHeight="1" x14ac:dyDescent="0.2">
      <c r="A38" s="798"/>
      <c r="B38" s="798"/>
      <c r="C38" s="1136" t="s">
        <v>667</v>
      </c>
      <c r="D38" s="1136"/>
      <c r="E38" s="44">
        <v>95</v>
      </c>
      <c r="F38" s="628">
        <v>1</v>
      </c>
      <c r="G38" s="366"/>
      <c r="H38" s="367"/>
      <c r="I38" s="366"/>
    </row>
    <row r="39" spans="1:9" ht="14.25" customHeight="1" x14ac:dyDescent="0.2">
      <c r="A39" s="798"/>
      <c r="B39" s="798"/>
      <c r="C39" s="1136" t="s">
        <v>668</v>
      </c>
      <c r="D39" s="1136"/>
      <c r="E39" s="44">
        <v>70</v>
      </c>
      <c r="F39" s="628">
        <v>0.72</v>
      </c>
      <c r="G39" s="366"/>
      <c r="H39" s="367"/>
      <c r="I39" s="366"/>
    </row>
    <row r="40" spans="1:9" ht="24" customHeight="1" x14ac:dyDescent="0.2">
      <c r="A40" s="798"/>
      <c r="B40" s="798"/>
      <c r="C40" s="833" t="s">
        <v>399</v>
      </c>
      <c r="D40" s="833"/>
      <c r="E40" s="44">
        <v>90</v>
      </c>
      <c r="F40" s="628">
        <v>1</v>
      </c>
      <c r="G40" s="366"/>
      <c r="H40" s="367"/>
      <c r="I40" s="366"/>
    </row>
    <row r="41" spans="1:9" ht="15.75" customHeight="1" x14ac:dyDescent="0.2">
      <c r="A41" s="798"/>
      <c r="B41" s="798"/>
      <c r="C41" s="1136" t="s">
        <v>400</v>
      </c>
      <c r="D41" s="1136"/>
      <c r="E41" s="44">
        <v>80</v>
      </c>
      <c r="F41" s="391">
        <v>0.98</v>
      </c>
      <c r="G41" s="366"/>
      <c r="H41" s="367"/>
      <c r="I41" s="366"/>
    </row>
    <row r="42" spans="1:9" ht="22.5" customHeight="1" x14ac:dyDescent="0.2">
      <c r="A42" s="1140" t="s">
        <v>797</v>
      </c>
      <c r="B42" s="1141"/>
      <c r="C42" s="1144" t="s">
        <v>676</v>
      </c>
      <c r="D42" s="1145"/>
      <c r="E42" s="591">
        <v>25</v>
      </c>
      <c r="F42" s="44">
        <v>0</v>
      </c>
      <c r="G42" s="373"/>
      <c r="H42" s="373"/>
      <c r="I42" s="357"/>
    </row>
    <row r="43" spans="1:9" ht="24.75" customHeight="1" x14ac:dyDescent="0.2">
      <c r="A43" s="1140" t="s">
        <v>798</v>
      </c>
      <c r="B43" s="1141"/>
      <c r="C43" s="1142" t="s">
        <v>677</v>
      </c>
      <c r="D43" s="1143"/>
      <c r="E43" s="44">
        <v>30</v>
      </c>
      <c r="F43" s="44">
        <v>0</v>
      </c>
      <c r="G43" s="373"/>
      <c r="H43" s="373"/>
      <c r="I43" s="357"/>
    </row>
    <row r="44" spans="1:9" ht="32.25" customHeight="1" x14ac:dyDescent="0.2">
      <c r="A44" s="1140" t="s">
        <v>799</v>
      </c>
      <c r="B44" s="1141"/>
      <c r="C44" s="1142" t="s">
        <v>800</v>
      </c>
      <c r="D44" s="1143"/>
      <c r="E44" s="63" t="s">
        <v>801</v>
      </c>
      <c r="F44" s="743">
        <v>1207</v>
      </c>
      <c r="G44" s="373"/>
      <c r="H44" s="373"/>
      <c r="I44" s="357"/>
    </row>
    <row r="45" spans="1:9" x14ac:dyDescent="0.2">
      <c r="A45" s="430"/>
      <c r="B45" s="430"/>
      <c r="C45" s="624"/>
      <c r="D45" s="624"/>
      <c r="E45" s="625"/>
      <c r="F45" s="612"/>
      <c r="G45" s="373"/>
      <c r="H45" s="373"/>
      <c r="I45" s="357"/>
    </row>
    <row r="46" spans="1:9" ht="12.75" customHeight="1" thickBot="1" x14ac:dyDescent="0.25">
      <c r="A46" s="6" t="s">
        <v>16</v>
      </c>
      <c r="E46" s="6"/>
      <c r="F46" s="617"/>
    </row>
    <row r="47" spans="1:9" ht="33.75" customHeight="1" x14ac:dyDescent="0.2">
      <c r="A47" s="1151" t="s">
        <v>17</v>
      </c>
      <c r="B47" s="1156" t="s">
        <v>1179</v>
      </c>
      <c r="C47" s="1156"/>
      <c r="D47" s="1156"/>
      <c r="E47" s="1156"/>
      <c r="F47" s="1157"/>
    </row>
    <row r="48" spans="1:9" ht="24.75" customHeight="1" x14ac:dyDescent="0.2">
      <c r="A48" s="1152"/>
      <c r="B48" s="1154"/>
      <c r="C48" s="1154"/>
      <c r="D48" s="1154"/>
      <c r="E48" s="1154"/>
      <c r="F48" s="1155"/>
    </row>
    <row r="49" spans="1:6" ht="60.75" customHeight="1" x14ac:dyDescent="0.2">
      <c r="A49" s="1152"/>
      <c r="B49" s="1154" t="s">
        <v>1180</v>
      </c>
      <c r="C49" s="1154"/>
      <c r="D49" s="1154"/>
      <c r="E49" s="1154"/>
      <c r="F49" s="1155"/>
    </row>
    <row r="50" spans="1:6" ht="76.5" customHeight="1" x14ac:dyDescent="0.2">
      <c r="A50" s="1152"/>
      <c r="B50" s="1154" t="s">
        <v>1181</v>
      </c>
      <c r="C50" s="1154"/>
      <c r="D50" s="1154"/>
      <c r="E50" s="1154"/>
      <c r="F50" s="1155"/>
    </row>
    <row r="51" spans="1:6" ht="19.5" customHeight="1" x14ac:dyDescent="0.2">
      <c r="A51" s="1152"/>
      <c r="B51" s="1154" t="s">
        <v>882</v>
      </c>
      <c r="C51" s="1154"/>
      <c r="D51" s="1154"/>
      <c r="E51" s="1154"/>
      <c r="F51" s="1155"/>
    </row>
    <row r="52" spans="1:6" ht="50.25" customHeight="1" x14ac:dyDescent="0.2">
      <c r="A52" s="1152"/>
      <c r="B52" s="1127" t="s">
        <v>1182</v>
      </c>
      <c r="C52" s="1128"/>
      <c r="D52" s="1128"/>
      <c r="E52" s="1128"/>
      <c r="F52" s="1129"/>
    </row>
    <row r="53" spans="1:6" ht="146.25" customHeight="1" thickBot="1" x14ac:dyDescent="0.25">
      <c r="A53" s="1153"/>
      <c r="B53" s="1149" t="s">
        <v>1183</v>
      </c>
      <c r="C53" s="1149"/>
      <c r="D53" s="1149"/>
      <c r="E53" s="1149"/>
      <c r="F53" s="1150"/>
    </row>
    <row r="54" spans="1:6" ht="13.5" thickBot="1" x14ac:dyDescent="0.25">
      <c r="A54" s="3"/>
      <c r="F54" s="3"/>
    </row>
    <row r="55" spans="1:6" ht="24.75" thickBot="1" x14ac:dyDescent="0.25">
      <c r="A55" s="243" t="s">
        <v>29</v>
      </c>
      <c r="B55" s="1082"/>
      <c r="C55" s="822"/>
      <c r="D55" s="822"/>
      <c r="E55" s="822"/>
      <c r="F55" s="823"/>
    </row>
    <row r="56" spans="1:6" x14ac:dyDescent="0.2">
      <c r="A56" s="3"/>
      <c r="B56" s="3"/>
      <c r="C56" s="3"/>
      <c r="D56" s="3"/>
      <c r="E56" s="3"/>
      <c r="F56" s="3"/>
    </row>
    <row r="57" spans="1:6" x14ac:dyDescent="0.2">
      <c r="A57" s="3"/>
      <c r="B57" s="3"/>
      <c r="C57" s="3"/>
      <c r="D57" s="3"/>
      <c r="E57" s="3"/>
      <c r="F57" s="3"/>
    </row>
    <row r="58" spans="1:6" x14ac:dyDescent="0.2">
      <c r="A58" s="3"/>
      <c r="B58" s="3"/>
      <c r="C58" s="3"/>
      <c r="D58" s="3"/>
      <c r="E58" s="3"/>
      <c r="F58" s="3"/>
    </row>
    <row r="59" spans="1:6" x14ac:dyDescent="0.2">
      <c r="A59" s="3"/>
      <c r="B59" s="3"/>
      <c r="C59" s="3"/>
      <c r="D59" s="3"/>
      <c r="E59" s="3"/>
      <c r="F59" s="3"/>
    </row>
    <row r="60" spans="1:6" x14ac:dyDescent="0.2">
      <c r="A60" s="3"/>
      <c r="B60" s="3"/>
      <c r="C60" s="3"/>
      <c r="D60" s="3"/>
      <c r="E60" s="3"/>
      <c r="F60" s="3"/>
    </row>
    <row r="61" spans="1:6" x14ac:dyDescent="0.2">
      <c r="A61" s="3"/>
      <c r="B61" s="3"/>
      <c r="C61" s="3"/>
      <c r="D61" s="3"/>
      <c r="E61" s="3"/>
      <c r="F61" s="3"/>
    </row>
    <row r="62" spans="1:6" x14ac:dyDescent="0.2">
      <c r="A62" s="3"/>
      <c r="B62" s="3"/>
      <c r="C62" s="3"/>
      <c r="D62" s="3"/>
      <c r="E62" s="3"/>
      <c r="F62" s="3"/>
    </row>
    <row r="63" spans="1:6" x14ac:dyDescent="0.2">
      <c r="A63" s="3"/>
      <c r="B63" s="3"/>
      <c r="C63" s="3"/>
      <c r="D63" s="3"/>
      <c r="E63" s="3"/>
      <c r="F63" s="3"/>
    </row>
    <row r="64" spans="1:6" x14ac:dyDescent="0.2">
      <c r="A64" s="3"/>
      <c r="B64" s="3"/>
      <c r="C64" s="3"/>
      <c r="D64" s="3"/>
      <c r="E64" s="3"/>
      <c r="F64" s="3"/>
    </row>
    <row r="65" spans="1:6" x14ac:dyDescent="0.2">
      <c r="A65" s="3"/>
      <c r="B65" s="3"/>
      <c r="C65" s="3"/>
      <c r="D65" s="3"/>
      <c r="E65" s="3"/>
      <c r="F65" s="3"/>
    </row>
    <row r="66" spans="1:6" x14ac:dyDescent="0.2">
      <c r="A66" s="3"/>
      <c r="B66" s="3"/>
      <c r="C66" s="3"/>
      <c r="D66" s="3"/>
      <c r="E66" s="3"/>
      <c r="F66" s="3"/>
    </row>
    <row r="67" spans="1:6" x14ac:dyDescent="0.2">
      <c r="A67" s="3"/>
      <c r="B67" s="3"/>
      <c r="C67" s="3"/>
      <c r="D67" s="3"/>
      <c r="E67" s="3"/>
      <c r="F67" s="3"/>
    </row>
    <row r="68" spans="1:6" x14ac:dyDescent="0.2">
      <c r="A68" s="3"/>
      <c r="B68" s="3"/>
      <c r="C68" s="3"/>
      <c r="D68" s="3"/>
      <c r="E68" s="3"/>
      <c r="F68" s="3"/>
    </row>
    <row r="69" spans="1:6" x14ac:dyDescent="0.2">
      <c r="A69" s="3"/>
      <c r="B69" s="3"/>
      <c r="C69" s="3"/>
      <c r="D69" s="3"/>
      <c r="E69" s="3"/>
      <c r="F69" s="3"/>
    </row>
    <row r="70" spans="1:6" x14ac:dyDescent="0.2">
      <c r="A70" s="3"/>
      <c r="B70" s="3"/>
      <c r="C70" s="3"/>
      <c r="D70" s="3"/>
      <c r="E70" s="3"/>
      <c r="F70" s="3"/>
    </row>
    <row r="71" spans="1:6" x14ac:dyDescent="0.2">
      <c r="A71" s="3"/>
      <c r="B71" s="3"/>
      <c r="C71" s="3"/>
      <c r="D71" s="3"/>
      <c r="E71" s="3"/>
      <c r="F71" s="3"/>
    </row>
    <row r="72" spans="1:6" x14ac:dyDescent="0.2">
      <c r="A72" s="3"/>
      <c r="B72" s="3"/>
      <c r="C72" s="3"/>
      <c r="D72" s="3"/>
      <c r="E72" s="3"/>
      <c r="F72" s="3"/>
    </row>
    <row r="73" spans="1:6" x14ac:dyDescent="0.2">
      <c r="A73" s="3"/>
      <c r="B73" s="3"/>
      <c r="C73" s="3"/>
      <c r="D73" s="3"/>
      <c r="E73" s="3"/>
      <c r="F73" s="3"/>
    </row>
    <row r="74" spans="1:6" x14ac:dyDescent="0.2">
      <c r="A74" s="3"/>
      <c r="B74" s="3"/>
      <c r="C74" s="3"/>
      <c r="D74" s="3"/>
      <c r="E74" s="3"/>
      <c r="F74" s="3"/>
    </row>
    <row r="75" spans="1:6" x14ac:dyDescent="0.2">
      <c r="A75" s="3"/>
      <c r="B75" s="3"/>
      <c r="C75" s="3"/>
      <c r="D75" s="3"/>
      <c r="E75" s="3"/>
      <c r="F75" s="3"/>
    </row>
    <row r="76" spans="1:6" x14ac:dyDescent="0.2">
      <c r="A76" s="3"/>
      <c r="B76" s="3"/>
      <c r="C76" s="3"/>
      <c r="D76" s="3"/>
      <c r="E76" s="3"/>
      <c r="F76" s="3"/>
    </row>
    <row r="77" spans="1:6" x14ac:dyDescent="0.2">
      <c r="A77" s="3"/>
      <c r="B77" s="3"/>
      <c r="C77" s="3"/>
      <c r="D77" s="3"/>
      <c r="E77" s="3"/>
      <c r="F77" s="3"/>
    </row>
    <row r="78" spans="1:6" x14ac:dyDescent="0.2">
      <c r="A78" s="3"/>
      <c r="B78" s="3"/>
      <c r="C78" s="3"/>
      <c r="D78" s="3"/>
      <c r="E78" s="3"/>
      <c r="F78" s="3"/>
    </row>
    <row r="79" spans="1:6" x14ac:dyDescent="0.2">
      <c r="A79" s="3"/>
      <c r="B79" s="3"/>
      <c r="C79" s="3"/>
      <c r="D79" s="3"/>
      <c r="E79" s="3"/>
      <c r="F79" s="3"/>
    </row>
    <row r="80" spans="1:6" x14ac:dyDescent="0.2">
      <c r="A80" s="3"/>
      <c r="B80" s="3"/>
      <c r="C80" s="3"/>
      <c r="D80" s="3"/>
      <c r="E80" s="3"/>
      <c r="F80" s="3"/>
    </row>
    <row r="81" spans="1:6" x14ac:dyDescent="0.2">
      <c r="A81" s="3"/>
      <c r="B81" s="3"/>
      <c r="C81" s="3"/>
      <c r="D81" s="3"/>
      <c r="E81" s="3"/>
      <c r="F81" s="3"/>
    </row>
    <row r="82" spans="1:6" x14ac:dyDescent="0.2">
      <c r="A82" s="3"/>
      <c r="B82" s="3"/>
      <c r="C82" s="3"/>
      <c r="D82" s="3"/>
      <c r="E82" s="3"/>
      <c r="F82" s="3"/>
    </row>
    <row r="83" spans="1:6" x14ac:dyDescent="0.2">
      <c r="A83" s="3"/>
      <c r="B83" s="3"/>
      <c r="C83" s="3"/>
      <c r="D83" s="3"/>
      <c r="E83" s="3"/>
      <c r="F83" s="3"/>
    </row>
    <row r="84" spans="1:6" x14ac:dyDescent="0.2">
      <c r="A84" s="3"/>
      <c r="B84" s="3"/>
      <c r="C84" s="3"/>
      <c r="D84" s="3"/>
      <c r="E84" s="3"/>
      <c r="F84" s="3"/>
    </row>
    <row r="85" spans="1:6" x14ac:dyDescent="0.2">
      <c r="A85" s="3"/>
      <c r="B85" s="3"/>
      <c r="C85" s="3"/>
      <c r="D85" s="3"/>
      <c r="E85" s="3"/>
      <c r="F85" s="3"/>
    </row>
    <row r="86" spans="1:6" x14ac:dyDescent="0.2">
      <c r="A86" s="3"/>
      <c r="B86" s="3"/>
      <c r="C86" s="3"/>
      <c r="D86" s="3"/>
      <c r="E86" s="3"/>
      <c r="F86" s="3"/>
    </row>
    <row r="87" spans="1:6" x14ac:dyDescent="0.2">
      <c r="A87" s="3"/>
      <c r="B87" s="3"/>
      <c r="C87" s="3"/>
      <c r="D87" s="3"/>
      <c r="E87" s="3"/>
      <c r="F87" s="3"/>
    </row>
    <row r="88" spans="1:6" x14ac:dyDescent="0.2">
      <c r="A88" s="3"/>
      <c r="B88" s="3"/>
      <c r="C88" s="3"/>
      <c r="D88" s="3"/>
      <c r="E88" s="3"/>
      <c r="F88" s="3"/>
    </row>
    <row r="89" spans="1:6" x14ac:dyDescent="0.2">
      <c r="A89" s="3"/>
      <c r="B89" s="3"/>
      <c r="C89" s="3"/>
      <c r="D89" s="3"/>
      <c r="E89" s="3"/>
      <c r="F89" s="3"/>
    </row>
    <row r="90" spans="1:6" x14ac:dyDescent="0.2">
      <c r="A90" s="3"/>
      <c r="B90" s="3"/>
      <c r="C90" s="3"/>
      <c r="D90" s="3"/>
      <c r="E90" s="3"/>
      <c r="F90" s="3"/>
    </row>
    <row r="91" spans="1:6" x14ac:dyDescent="0.2">
      <c r="A91" s="3"/>
      <c r="B91" s="3"/>
      <c r="C91" s="3"/>
      <c r="D91" s="3"/>
      <c r="E91" s="3"/>
      <c r="F91" s="3"/>
    </row>
    <row r="92" spans="1:6" x14ac:dyDescent="0.2">
      <c r="A92" s="3"/>
      <c r="B92" s="3"/>
      <c r="C92" s="3"/>
      <c r="D92" s="3"/>
      <c r="E92" s="3"/>
      <c r="F92" s="3"/>
    </row>
    <row r="93" spans="1:6" x14ac:dyDescent="0.2">
      <c r="A93" s="3"/>
      <c r="B93" s="3"/>
      <c r="C93" s="3"/>
      <c r="D93" s="3"/>
      <c r="E93" s="3"/>
      <c r="F93" s="3"/>
    </row>
    <row r="94" spans="1:6" x14ac:dyDescent="0.2">
      <c r="A94" s="3"/>
      <c r="B94" s="3"/>
      <c r="C94" s="3"/>
      <c r="D94" s="3"/>
      <c r="E94" s="3"/>
      <c r="F94" s="3"/>
    </row>
    <row r="95" spans="1:6" x14ac:dyDescent="0.2">
      <c r="A95" s="3"/>
      <c r="B95" s="3"/>
      <c r="C95" s="3"/>
      <c r="D95" s="3"/>
      <c r="E95" s="3"/>
      <c r="F95" s="3"/>
    </row>
    <row r="96" spans="1:6" x14ac:dyDescent="0.2">
      <c r="A96" s="3"/>
      <c r="B96" s="3"/>
      <c r="C96" s="3"/>
      <c r="D96" s="3"/>
      <c r="E96" s="3"/>
      <c r="F96" s="3"/>
    </row>
    <row r="97" spans="1:6" x14ac:dyDescent="0.2">
      <c r="A97" s="3"/>
      <c r="B97" s="3"/>
      <c r="C97" s="3"/>
      <c r="D97" s="3"/>
      <c r="E97" s="3"/>
      <c r="F97" s="3"/>
    </row>
    <row r="98" spans="1:6" x14ac:dyDescent="0.2">
      <c r="A98" s="3"/>
      <c r="B98" s="3"/>
      <c r="C98" s="3"/>
      <c r="D98" s="3"/>
      <c r="E98" s="3"/>
      <c r="F98" s="3"/>
    </row>
    <row r="99" spans="1:6" x14ac:dyDescent="0.2">
      <c r="A99" s="3"/>
      <c r="B99" s="3"/>
      <c r="C99" s="3"/>
      <c r="D99" s="3"/>
      <c r="E99" s="3"/>
      <c r="F99" s="3"/>
    </row>
    <row r="100" spans="1:6" x14ac:dyDescent="0.2">
      <c r="A100" s="3"/>
      <c r="B100" s="3"/>
      <c r="C100" s="3"/>
      <c r="D100" s="3"/>
      <c r="E100" s="3"/>
      <c r="F100" s="3"/>
    </row>
    <row r="101" spans="1:6" x14ac:dyDescent="0.2">
      <c r="A101" s="3"/>
      <c r="B101" s="3"/>
      <c r="C101" s="3"/>
      <c r="D101" s="3"/>
      <c r="E101" s="3"/>
      <c r="F101" s="3"/>
    </row>
    <row r="102" spans="1:6" x14ac:dyDescent="0.2">
      <c r="A102" s="3"/>
      <c r="B102" s="3"/>
      <c r="C102" s="3"/>
      <c r="D102" s="3"/>
      <c r="E102" s="3"/>
      <c r="F102" s="3"/>
    </row>
    <row r="103" spans="1:6" x14ac:dyDescent="0.2">
      <c r="A103" s="3"/>
      <c r="B103" s="3"/>
      <c r="C103" s="3"/>
      <c r="D103" s="3"/>
      <c r="E103" s="3"/>
      <c r="F103" s="3"/>
    </row>
    <row r="104" spans="1:6" x14ac:dyDescent="0.2">
      <c r="A104" s="3"/>
      <c r="B104" s="3"/>
      <c r="C104" s="3"/>
      <c r="D104" s="3"/>
      <c r="E104" s="3"/>
      <c r="F104" s="3"/>
    </row>
    <row r="105" spans="1:6" x14ac:dyDescent="0.2">
      <c r="A105" s="3"/>
      <c r="B105" s="3"/>
      <c r="C105" s="3"/>
      <c r="D105" s="3"/>
      <c r="E105" s="3"/>
      <c r="F105" s="3"/>
    </row>
    <row r="106" spans="1:6" x14ac:dyDescent="0.2">
      <c r="A106" s="3"/>
      <c r="B106" s="3"/>
      <c r="C106" s="3"/>
      <c r="D106" s="3"/>
      <c r="E106" s="3"/>
      <c r="F106" s="3"/>
    </row>
    <row r="107" spans="1:6" x14ac:dyDescent="0.2">
      <c r="A107" s="3"/>
      <c r="B107" s="3"/>
      <c r="C107" s="3"/>
      <c r="D107" s="3"/>
      <c r="E107" s="3"/>
      <c r="F107" s="3"/>
    </row>
    <row r="108" spans="1:6" x14ac:dyDescent="0.2">
      <c r="A108" s="3"/>
      <c r="B108" s="3"/>
      <c r="C108" s="3"/>
      <c r="D108" s="3"/>
      <c r="E108" s="3"/>
      <c r="F108" s="3"/>
    </row>
    <row r="109" spans="1:6" x14ac:dyDescent="0.2">
      <c r="A109" s="3"/>
      <c r="B109" s="3"/>
      <c r="C109" s="3"/>
      <c r="D109" s="3"/>
      <c r="E109" s="3"/>
      <c r="F109" s="3"/>
    </row>
    <row r="110" spans="1:6" x14ac:dyDescent="0.2">
      <c r="A110" s="3"/>
      <c r="B110" s="3"/>
      <c r="C110" s="3"/>
      <c r="D110" s="3"/>
      <c r="E110" s="3"/>
      <c r="F110" s="3"/>
    </row>
    <row r="111" spans="1:6" x14ac:dyDescent="0.2">
      <c r="A111" s="3"/>
      <c r="B111" s="3"/>
      <c r="C111" s="3"/>
      <c r="D111" s="3"/>
      <c r="E111" s="3"/>
      <c r="F111" s="3"/>
    </row>
    <row r="112" spans="1:6" x14ac:dyDescent="0.2">
      <c r="A112" s="3"/>
      <c r="B112" s="3"/>
      <c r="C112" s="3"/>
      <c r="D112" s="3"/>
      <c r="E112" s="3"/>
      <c r="F112" s="3"/>
    </row>
    <row r="113" spans="1:6" x14ac:dyDescent="0.2">
      <c r="A113" s="3"/>
      <c r="B113" s="3"/>
      <c r="C113" s="3"/>
      <c r="D113" s="3"/>
      <c r="E113" s="3"/>
      <c r="F113" s="3"/>
    </row>
    <row r="114" spans="1:6" x14ac:dyDescent="0.2">
      <c r="A114" s="3"/>
      <c r="B114" s="3"/>
      <c r="C114" s="3"/>
      <c r="D114" s="3"/>
      <c r="E114" s="3"/>
      <c r="F114" s="3"/>
    </row>
    <row r="115" spans="1:6" x14ac:dyDescent="0.2">
      <c r="A115" s="3"/>
      <c r="B115" s="3"/>
      <c r="C115" s="3"/>
      <c r="D115" s="3"/>
      <c r="E115" s="3"/>
      <c r="F115" s="3"/>
    </row>
    <row r="116" spans="1:6" x14ac:dyDescent="0.2">
      <c r="A116" s="3"/>
      <c r="B116" s="3"/>
      <c r="C116" s="3"/>
      <c r="D116" s="3"/>
      <c r="E116" s="3"/>
      <c r="F116" s="3"/>
    </row>
    <row r="117" spans="1:6" x14ac:dyDescent="0.2">
      <c r="A117" s="3"/>
      <c r="B117" s="3"/>
      <c r="C117" s="3"/>
      <c r="D117" s="3"/>
      <c r="E117" s="3"/>
      <c r="F117" s="3"/>
    </row>
    <row r="118" spans="1:6" x14ac:dyDescent="0.2">
      <c r="A118" s="3"/>
      <c r="B118" s="3"/>
      <c r="C118" s="3"/>
      <c r="D118" s="3"/>
      <c r="E118" s="3"/>
      <c r="F118" s="3"/>
    </row>
    <row r="119" spans="1:6" x14ac:dyDescent="0.2">
      <c r="A119" s="3"/>
      <c r="B119" s="3"/>
      <c r="C119" s="3"/>
      <c r="D119" s="3"/>
      <c r="E119" s="3"/>
      <c r="F119" s="3"/>
    </row>
    <row r="120" spans="1:6" x14ac:dyDescent="0.2">
      <c r="A120" s="3"/>
      <c r="B120" s="3"/>
      <c r="C120" s="3"/>
      <c r="D120" s="3"/>
      <c r="E120" s="3"/>
      <c r="F120" s="3"/>
    </row>
    <row r="121" spans="1:6" x14ac:dyDescent="0.2">
      <c r="A121" s="3"/>
      <c r="B121" s="3"/>
      <c r="C121" s="3"/>
      <c r="D121" s="3"/>
      <c r="E121" s="3"/>
      <c r="F121" s="3"/>
    </row>
    <row r="122" spans="1:6" x14ac:dyDescent="0.2">
      <c r="A122" s="3"/>
      <c r="B122" s="3"/>
      <c r="C122" s="3"/>
      <c r="D122" s="3"/>
      <c r="E122" s="3"/>
      <c r="F122" s="3"/>
    </row>
    <row r="123" spans="1:6" x14ac:dyDescent="0.2">
      <c r="A123" s="3"/>
      <c r="B123" s="3"/>
      <c r="C123" s="3"/>
      <c r="D123" s="3"/>
      <c r="E123" s="3"/>
      <c r="F123" s="3"/>
    </row>
    <row r="124" spans="1:6" x14ac:dyDescent="0.2">
      <c r="A124" s="3"/>
      <c r="B124" s="3"/>
      <c r="C124" s="3"/>
      <c r="D124" s="3"/>
      <c r="E124" s="3"/>
      <c r="F124" s="3"/>
    </row>
    <row r="125" spans="1:6" x14ac:dyDescent="0.2">
      <c r="A125" s="3"/>
      <c r="B125" s="3"/>
      <c r="C125" s="3"/>
      <c r="D125" s="3"/>
      <c r="E125" s="3"/>
      <c r="F125" s="3"/>
    </row>
    <row r="126" spans="1:6" x14ac:dyDescent="0.2">
      <c r="A126" s="3"/>
      <c r="B126" s="3"/>
      <c r="C126" s="3"/>
      <c r="D126" s="3"/>
      <c r="E126" s="3"/>
      <c r="F126" s="3"/>
    </row>
    <row r="127" spans="1:6" x14ac:dyDescent="0.2">
      <c r="A127" s="3"/>
      <c r="B127" s="3"/>
      <c r="C127" s="3"/>
      <c r="D127" s="3"/>
      <c r="E127" s="3"/>
      <c r="F127" s="3"/>
    </row>
    <row r="128" spans="1:6" x14ac:dyDescent="0.2">
      <c r="A128" s="3"/>
      <c r="B128" s="3"/>
      <c r="C128" s="3"/>
      <c r="D128" s="3"/>
      <c r="E128" s="3"/>
      <c r="F128" s="3"/>
    </row>
    <row r="129" spans="1:6" x14ac:dyDescent="0.2">
      <c r="A129" s="3"/>
      <c r="B129" s="3"/>
      <c r="C129" s="3"/>
      <c r="D129" s="3"/>
      <c r="E129" s="3"/>
      <c r="F129" s="3"/>
    </row>
    <row r="130" spans="1:6" x14ac:dyDescent="0.2">
      <c r="A130" s="3"/>
      <c r="B130" s="3"/>
      <c r="C130" s="3"/>
      <c r="D130" s="3"/>
      <c r="E130" s="3"/>
      <c r="F130" s="3"/>
    </row>
    <row r="131" spans="1:6" x14ac:dyDescent="0.2">
      <c r="A131" s="3"/>
      <c r="B131" s="3"/>
      <c r="C131" s="3"/>
      <c r="D131" s="3"/>
      <c r="E131" s="3"/>
      <c r="F131" s="3"/>
    </row>
    <row r="132" spans="1:6" x14ac:dyDescent="0.2">
      <c r="A132" s="3"/>
      <c r="B132" s="3"/>
      <c r="C132" s="3"/>
      <c r="D132" s="3"/>
      <c r="E132" s="3"/>
      <c r="F132" s="3"/>
    </row>
    <row r="133" spans="1:6" x14ac:dyDescent="0.2">
      <c r="A133" s="3"/>
      <c r="B133" s="3"/>
      <c r="C133" s="3"/>
      <c r="D133" s="3"/>
      <c r="E133" s="3"/>
      <c r="F133" s="3"/>
    </row>
    <row r="134" spans="1:6" x14ac:dyDescent="0.2">
      <c r="A134" s="3"/>
      <c r="B134" s="3"/>
      <c r="C134" s="3"/>
      <c r="D134" s="3"/>
      <c r="E134" s="3"/>
      <c r="F134" s="3"/>
    </row>
    <row r="135" spans="1:6" x14ac:dyDescent="0.2">
      <c r="A135" s="3"/>
      <c r="B135" s="3"/>
      <c r="C135" s="3"/>
      <c r="D135" s="3"/>
      <c r="E135" s="3"/>
      <c r="F135" s="3"/>
    </row>
    <row r="136" spans="1:6" x14ac:dyDescent="0.2">
      <c r="A136" s="3"/>
      <c r="B136" s="3"/>
      <c r="C136" s="3"/>
      <c r="D136" s="3"/>
      <c r="E136" s="3"/>
      <c r="F136" s="3"/>
    </row>
    <row r="137" spans="1:6" x14ac:dyDescent="0.2">
      <c r="A137" s="3"/>
      <c r="B137" s="3"/>
      <c r="C137" s="3"/>
      <c r="D137" s="3"/>
      <c r="E137" s="3"/>
      <c r="F137" s="3"/>
    </row>
    <row r="138" spans="1:6" x14ac:dyDescent="0.2">
      <c r="A138" s="3"/>
      <c r="B138" s="3"/>
      <c r="C138" s="3"/>
      <c r="D138" s="3"/>
      <c r="E138" s="3"/>
      <c r="F138" s="3"/>
    </row>
    <row r="139" spans="1:6" x14ac:dyDescent="0.2">
      <c r="A139" s="3"/>
      <c r="B139" s="3"/>
      <c r="C139" s="3"/>
      <c r="D139" s="3"/>
      <c r="E139" s="3"/>
      <c r="F139" s="3"/>
    </row>
    <row r="140" spans="1:6" x14ac:dyDescent="0.2">
      <c r="A140" s="3"/>
      <c r="B140" s="3"/>
      <c r="C140" s="3"/>
      <c r="D140" s="3"/>
      <c r="E140" s="3"/>
      <c r="F140" s="3"/>
    </row>
    <row r="141" spans="1:6" x14ac:dyDescent="0.2">
      <c r="A141" s="3"/>
      <c r="B141" s="3"/>
      <c r="C141" s="3"/>
      <c r="D141" s="3"/>
      <c r="E141" s="3"/>
      <c r="F141" s="3"/>
    </row>
    <row r="142" spans="1:6" x14ac:dyDescent="0.2">
      <c r="A142" s="3"/>
      <c r="B142" s="3"/>
      <c r="C142" s="3"/>
      <c r="D142" s="3"/>
      <c r="E142" s="3"/>
      <c r="F142" s="3"/>
    </row>
    <row r="143" spans="1:6" x14ac:dyDescent="0.2">
      <c r="A143" s="3"/>
      <c r="B143" s="3"/>
      <c r="C143" s="3"/>
      <c r="D143" s="3"/>
      <c r="E143" s="3"/>
      <c r="F143" s="3"/>
    </row>
    <row r="144" spans="1:6" x14ac:dyDescent="0.2">
      <c r="A144" s="3"/>
      <c r="B144" s="3"/>
      <c r="C144" s="3"/>
      <c r="D144" s="3"/>
      <c r="E144" s="3"/>
      <c r="F144" s="3"/>
    </row>
    <row r="145" spans="1:6" x14ac:dyDescent="0.2">
      <c r="A145" s="3"/>
      <c r="B145" s="3"/>
      <c r="C145" s="3"/>
      <c r="D145" s="3"/>
      <c r="E145" s="3"/>
      <c r="F145" s="3"/>
    </row>
    <row r="146" spans="1:6" x14ac:dyDescent="0.2">
      <c r="A146" s="3"/>
      <c r="B146" s="3"/>
      <c r="C146" s="3"/>
      <c r="D146" s="3"/>
      <c r="E146" s="3"/>
      <c r="F146" s="3"/>
    </row>
    <row r="147" spans="1:6" x14ac:dyDescent="0.2">
      <c r="A147" s="3"/>
      <c r="B147" s="3"/>
      <c r="C147" s="3"/>
      <c r="D147" s="3"/>
      <c r="E147" s="3"/>
      <c r="F147" s="3"/>
    </row>
    <row r="148" spans="1:6" x14ac:dyDescent="0.2">
      <c r="A148" s="3"/>
      <c r="B148" s="3"/>
      <c r="C148" s="3"/>
      <c r="D148" s="3"/>
      <c r="E148" s="3"/>
      <c r="F148" s="3"/>
    </row>
    <row r="149" spans="1:6" x14ac:dyDescent="0.2">
      <c r="A149" s="3"/>
      <c r="B149" s="3"/>
      <c r="C149" s="3"/>
      <c r="D149" s="3"/>
      <c r="E149" s="3"/>
      <c r="F149" s="3"/>
    </row>
    <row r="150" spans="1:6" x14ac:dyDescent="0.2">
      <c r="A150" s="3"/>
      <c r="B150" s="3"/>
      <c r="C150" s="3"/>
      <c r="D150" s="3"/>
      <c r="E150" s="3"/>
      <c r="F150" s="3"/>
    </row>
    <row r="151" spans="1:6" x14ac:dyDescent="0.2">
      <c r="A151" s="3"/>
      <c r="B151" s="3"/>
      <c r="C151" s="3"/>
      <c r="D151" s="3"/>
      <c r="E151" s="3"/>
      <c r="F151" s="3"/>
    </row>
    <row r="152" spans="1:6" x14ac:dyDescent="0.2">
      <c r="A152" s="3"/>
      <c r="B152" s="3"/>
      <c r="C152" s="3"/>
      <c r="D152" s="3"/>
      <c r="E152" s="3"/>
      <c r="F152" s="3"/>
    </row>
    <row r="153" spans="1:6" x14ac:dyDescent="0.2">
      <c r="A153" s="3"/>
      <c r="B153" s="3"/>
      <c r="C153" s="3"/>
      <c r="D153" s="3"/>
      <c r="E153" s="3"/>
      <c r="F153" s="3"/>
    </row>
    <row r="154" spans="1:6" x14ac:dyDescent="0.2">
      <c r="A154" s="3"/>
      <c r="B154" s="3"/>
      <c r="C154" s="3"/>
      <c r="D154" s="3"/>
      <c r="E154" s="3"/>
      <c r="F154" s="3"/>
    </row>
    <row r="155" spans="1:6" x14ac:dyDescent="0.2">
      <c r="A155" s="3"/>
      <c r="B155" s="3"/>
      <c r="C155" s="3"/>
      <c r="D155" s="3"/>
      <c r="E155" s="3"/>
      <c r="F155" s="3"/>
    </row>
    <row r="156" spans="1:6" x14ac:dyDescent="0.2">
      <c r="A156" s="3"/>
      <c r="B156" s="3"/>
      <c r="C156" s="3"/>
      <c r="D156" s="3"/>
      <c r="E156" s="3"/>
      <c r="F156" s="3"/>
    </row>
    <row r="157" spans="1:6" x14ac:dyDescent="0.2">
      <c r="A157" s="3"/>
      <c r="B157" s="3"/>
      <c r="C157" s="3"/>
      <c r="D157" s="3"/>
      <c r="E157" s="3"/>
      <c r="F157" s="3"/>
    </row>
    <row r="158" spans="1:6" x14ac:dyDescent="0.2">
      <c r="A158" s="3"/>
      <c r="B158" s="3"/>
      <c r="C158" s="3"/>
      <c r="D158" s="3"/>
      <c r="E158" s="3"/>
      <c r="F158" s="3"/>
    </row>
    <row r="159" spans="1:6" x14ac:dyDescent="0.2">
      <c r="A159" s="3"/>
      <c r="B159" s="3"/>
      <c r="C159" s="3"/>
      <c r="D159" s="3"/>
      <c r="E159" s="3"/>
      <c r="F159" s="3"/>
    </row>
    <row r="160" spans="1:6" x14ac:dyDescent="0.2">
      <c r="A160" s="3"/>
      <c r="B160" s="3"/>
      <c r="C160" s="3"/>
      <c r="D160" s="3"/>
      <c r="E160" s="3"/>
      <c r="F160" s="3"/>
    </row>
    <row r="161" spans="1:6" x14ac:dyDescent="0.2">
      <c r="A161" s="3"/>
      <c r="B161" s="3"/>
      <c r="C161" s="3"/>
      <c r="D161" s="3"/>
      <c r="E161" s="3"/>
      <c r="F161" s="3"/>
    </row>
    <row r="162" spans="1:6" x14ac:dyDescent="0.2">
      <c r="A162" s="3"/>
      <c r="B162" s="3"/>
      <c r="C162" s="3"/>
      <c r="D162" s="3"/>
      <c r="E162" s="3"/>
      <c r="F162" s="3"/>
    </row>
    <row r="163" spans="1:6" x14ac:dyDescent="0.2">
      <c r="A163" s="3"/>
      <c r="B163" s="3"/>
      <c r="C163" s="3"/>
      <c r="D163" s="3"/>
      <c r="E163" s="3"/>
      <c r="F163" s="3"/>
    </row>
    <row r="164" spans="1:6" x14ac:dyDescent="0.2">
      <c r="A164" s="3"/>
      <c r="B164" s="3"/>
      <c r="C164" s="3"/>
      <c r="D164" s="3"/>
      <c r="E164" s="3"/>
      <c r="F164" s="3"/>
    </row>
    <row r="165" spans="1:6" x14ac:dyDescent="0.2">
      <c r="A165" s="3"/>
      <c r="B165" s="3"/>
      <c r="C165" s="3"/>
      <c r="D165" s="3"/>
      <c r="E165" s="3"/>
      <c r="F165" s="3"/>
    </row>
    <row r="166" spans="1:6" x14ac:dyDescent="0.2">
      <c r="A166" s="3"/>
      <c r="B166" s="3"/>
      <c r="C166" s="3"/>
      <c r="D166" s="3"/>
      <c r="E166" s="3"/>
      <c r="F166" s="3"/>
    </row>
    <row r="167" spans="1:6" x14ac:dyDescent="0.2">
      <c r="A167" s="3"/>
      <c r="B167" s="3"/>
      <c r="C167" s="3"/>
      <c r="D167" s="3"/>
      <c r="E167" s="3"/>
      <c r="F167" s="3"/>
    </row>
    <row r="168" spans="1:6" x14ac:dyDescent="0.2">
      <c r="A168" s="3"/>
      <c r="B168" s="3"/>
      <c r="C168" s="3"/>
      <c r="D168" s="3"/>
      <c r="E168" s="3"/>
      <c r="F168" s="3"/>
    </row>
    <row r="169" spans="1:6" x14ac:dyDescent="0.2">
      <c r="A169" s="3"/>
      <c r="B169" s="3"/>
      <c r="C169" s="3"/>
      <c r="D169" s="3"/>
      <c r="E169" s="3"/>
      <c r="F169" s="3"/>
    </row>
    <row r="170" spans="1:6" x14ac:dyDescent="0.2">
      <c r="A170" s="3"/>
      <c r="B170" s="3"/>
      <c r="C170" s="3"/>
      <c r="D170" s="3"/>
      <c r="E170" s="3"/>
      <c r="F170" s="3"/>
    </row>
    <row r="171" spans="1:6" x14ac:dyDescent="0.2">
      <c r="A171" s="3"/>
      <c r="B171" s="3"/>
      <c r="C171" s="3"/>
      <c r="D171" s="3"/>
      <c r="E171" s="3"/>
      <c r="F171" s="3"/>
    </row>
    <row r="172" spans="1:6" x14ac:dyDescent="0.2">
      <c r="A172" s="3"/>
      <c r="B172" s="3"/>
      <c r="C172" s="3"/>
      <c r="D172" s="3"/>
      <c r="E172" s="3"/>
      <c r="F172" s="3"/>
    </row>
    <row r="173" spans="1:6" x14ac:dyDescent="0.2">
      <c r="A173" s="3"/>
      <c r="B173" s="3"/>
      <c r="C173" s="3"/>
      <c r="D173" s="3"/>
      <c r="E173" s="3"/>
      <c r="F173" s="3"/>
    </row>
    <row r="174" spans="1:6" x14ac:dyDescent="0.2">
      <c r="A174" s="3"/>
      <c r="B174" s="3"/>
      <c r="C174" s="3"/>
      <c r="D174" s="3"/>
      <c r="E174" s="3"/>
      <c r="F174" s="3"/>
    </row>
    <row r="175" spans="1:6" x14ac:dyDescent="0.2">
      <c r="A175" s="3"/>
      <c r="B175" s="3"/>
      <c r="C175" s="3"/>
      <c r="D175" s="3"/>
      <c r="E175" s="3"/>
      <c r="F175" s="3"/>
    </row>
    <row r="176" spans="1:6" x14ac:dyDescent="0.2">
      <c r="A176" s="3"/>
      <c r="B176" s="3"/>
      <c r="C176" s="3"/>
      <c r="D176" s="3"/>
      <c r="E176" s="3"/>
      <c r="F176" s="3"/>
    </row>
    <row r="177" spans="1:6" x14ac:dyDescent="0.2">
      <c r="A177" s="3"/>
      <c r="B177" s="3"/>
      <c r="C177" s="3"/>
      <c r="D177" s="3"/>
      <c r="E177" s="3"/>
      <c r="F177" s="3"/>
    </row>
    <row r="178" spans="1:6" x14ac:dyDescent="0.2">
      <c r="A178" s="3"/>
      <c r="B178" s="3"/>
      <c r="C178" s="3"/>
      <c r="D178" s="3"/>
      <c r="E178" s="3"/>
      <c r="F178" s="3"/>
    </row>
    <row r="179" spans="1:6" x14ac:dyDescent="0.2">
      <c r="A179" s="3"/>
      <c r="B179" s="3"/>
      <c r="C179" s="3"/>
      <c r="D179" s="3"/>
      <c r="E179" s="3"/>
      <c r="F179" s="3"/>
    </row>
    <row r="180" spans="1:6" x14ac:dyDescent="0.2">
      <c r="A180" s="3"/>
      <c r="B180" s="3"/>
      <c r="C180" s="3"/>
      <c r="D180" s="3"/>
      <c r="E180" s="3"/>
      <c r="F180" s="3"/>
    </row>
    <row r="181" spans="1:6" x14ac:dyDescent="0.2">
      <c r="A181" s="3"/>
      <c r="B181" s="3"/>
      <c r="C181" s="3"/>
      <c r="D181" s="3"/>
      <c r="E181" s="3"/>
      <c r="F181" s="3"/>
    </row>
    <row r="182" spans="1:6" x14ac:dyDescent="0.2">
      <c r="A182" s="3"/>
      <c r="B182" s="3"/>
      <c r="C182" s="3"/>
      <c r="D182" s="3"/>
      <c r="E182" s="3"/>
      <c r="F182" s="3"/>
    </row>
    <row r="183" spans="1:6" x14ac:dyDescent="0.2">
      <c r="A183" s="3"/>
      <c r="B183" s="3"/>
      <c r="C183" s="3"/>
      <c r="D183" s="3"/>
      <c r="E183" s="3"/>
      <c r="F183" s="3"/>
    </row>
    <row r="184" spans="1:6" x14ac:dyDescent="0.2">
      <c r="A184" s="3"/>
      <c r="B184" s="3"/>
      <c r="C184" s="3"/>
      <c r="D184" s="3"/>
      <c r="E184" s="3"/>
      <c r="F184" s="3"/>
    </row>
    <row r="185" spans="1:6" x14ac:dyDescent="0.2">
      <c r="A185" s="3"/>
      <c r="B185" s="3"/>
      <c r="C185" s="3"/>
      <c r="D185" s="3"/>
      <c r="E185" s="3"/>
      <c r="F185" s="3"/>
    </row>
    <row r="186" spans="1:6" x14ac:dyDescent="0.2">
      <c r="A186" s="3"/>
      <c r="B186" s="3"/>
      <c r="C186" s="3"/>
      <c r="D186" s="3"/>
      <c r="E186" s="3"/>
      <c r="F186" s="3"/>
    </row>
    <row r="187" spans="1:6" x14ac:dyDescent="0.2">
      <c r="A187" s="3"/>
      <c r="B187" s="3"/>
      <c r="C187" s="3"/>
      <c r="D187" s="3"/>
      <c r="E187" s="3"/>
      <c r="F187" s="3"/>
    </row>
    <row r="188" spans="1:6" x14ac:dyDescent="0.2">
      <c r="A188" s="3"/>
      <c r="B188" s="3"/>
      <c r="C188" s="3"/>
      <c r="D188" s="3"/>
      <c r="E188" s="3"/>
      <c r="F188" s="3"/>
    </row>
    <row r="189" spans="1:6" x14ac:dyDescent="0.2">
      <c r="A189" s="3"/>
      <c r="B189" s="3"/>
      <c r="C189" s="3"/>
      <c r="D189" s="3"/>
      <c r="E189" s="3"/>
      <c r="F189" s="3"/>
    </row>
    <row r="190" spans="1:6" x14ac:dyDescent="0.2">
      <c r="A190" s="3"/>
      <c r="B190" s="3"/>
      <c r="C190" s="3"/>
      <c r="D190" s="3"/>
      <c r="E190" s="3"/>
      <c r="F190" s="3"/>
    </row>
    <row r="191" spans="1:6" x14ac:dyDescent="0.2">
      <c r="A191" s="3"/>
      <c r="B191" s="3"/>
      <c r="C191" s="3"/>
      <c r="D191" s="3"/>
      <c r="E191" s="3"/>
      <c r="F191" s="3"/>
    </row>
    <row r="192" spans="1:6" x14ac:dyDescent="0.2">
      <c r="A192" s="3"/>
      <c r="B192" s="3"/>
      <c r="C192" s="3"/>
      <c r="D192" s="3"/>
      <c r="E192" s="3"/>
      <c r="F192" s="3"/>
    </row>
    <row r="193" spans="1:6" x14ac:dyDescent="0.2">
      <c r="A193" s="3"/>
      <c r="B193" s="3"/>
      <c r="C193" s="3"/>
      <c r="D193" s="3"/>
      <c r="E193" s="3"/>
      <c r="F193" s="3"/>
    </row>
    <row r="194" spans="1:6" x14ac:dyDescent="0.2">
      <c r="A194" s="3"/>
      <c r="B194" s="3"/>
      <c r="C194" s="3"/>
      <c r="D194" s="3"/>
      <c r="E194" s="3"/>
      <c r="F194" s="3"/>
    </row>
    <row r="195" spans="1:6" x14ac:dyDescent="0.2">
      <c r="A195" s="3"/>
      <c r="B195" s="3"/>
      <c r="C195" s="3"/>
      <c r="D195" s="3"/>
      <c r="E195" s="3"/>
      <c r="F195" s="3"/>
    </row>
    <row r="196" spans="1:6" x14ac:dyDescent="0.2">
      <c r="A196" s="3"/>
      <c r="B196" s="3"/>
      <c r="C196" s="3"/>
      <c r="D196" s="3"/>
      <c r="E196" s="3"/>
      <c r="F196" s="3"/>
    </row>
    <row r="197" spans="1:6" x14ac:dyDescent="0.2">
      <c r="A197" s="3"/>
      <c r="B197" s="3"/>
      <c r="C197" s="3"/>
      <c r="D197" s="3"/>
      <c r="E197" s="3"/>
      <c r="F197" s="3"/>
    </row>
    <row r="198" spans="1:6" x14ac:dyDescent="0.2">
      <c r="A198" s="3"/>
      <c r="B198" s="3"/>
      <c r="C198" s="3"/>
      <c r="D198" s="3"/>
      <c r="E198" s="3"/>
      <c r="F198" s="3"/>
    </row>
    <row r="199" spans="1:6" x14ac:dyDescent="0.2">
      <c r="A199" s="3"/>
      <c r="B199" s="3"/>
      <c r="C199" s="3"/>
      <c r="D199" s="3"/>
      <c r="E199" s="3"/>
      <c r="F199" s="3"/>
    </row>
    <row r="200" spans="1:6" x14ac:dyDescent="0.2">
      <c r="A200" s="3"/>
      <c r="B200" s="3"/>
      <c r="C200" s="3"/>
      <c r="D200" s="3"/>
      <c r="E200" s="3"/>
      <c r="F200" s="3"/>
    </row>
    <row r="201" spans="1:6" x14ac:dyDescent="0.2">
      <c r="A201" s="3"/>
      <c r="B201" s="3"/>
      <c r="C201" s="3"/>
      <c r="D201" s="3"/>
      <c r="E201" s="3"/>
      <c r="F201" s="3"/>
    </row>
    <row r="202" spans="1:6" x14ac:dyDescent="0.2">
      <c r="A202" s="3"/>
      <c r="B202" s="3"/>
      <c r="C202" s="3"/>
      <c r="D202" s="3"/>
      <c r="E202" s="3"/>
      <c r="F202" s="3"/>
    </row>
    <row r="203" spans="1:6" x14ac:dyDescent="0.2">
      <c r="A203" s="3"/>
      <c r="B203" s="3"/>
      <c r="C203" s="3"/>
      <c r="D203" s="3"/>
      <c r="E203" s="3"/>
      <c r="F203" s="3"/>
    </row>
    <row r="204" spans="1:6" x14ac:dyDescent="0.2">
      <c r="A204" s="3"/>
      <c r="B204" s="3"/>
      <c r="C204" s="3"/>
      <c r="D204" s="3"/>
      <c r="E204" s="3"/>
      <c r="F204" s="3"/>
    </row>
    <row r="205" spans="1:6" x14ac:dyDescent="0.2">
      <c r="A205" s="3"/>
      <c r="B205" s="3"/>
      <c r="C205" s="3"/>
      <c r="D205" s="3"/>
      <c r="E205" s="3"/>
      <c r="F205" s="3"/>
    </row>
    <row r="206" spans="1:6" x14ac:dyDescent="0.2">
      <c r="A206" s="3"/>
      <c r="B206" s="3"/>
      <c r="C206" s="3"/>
      <c r="D206" s="3"/>
      <c r="E206" s="3"/>
      <c r="F206" s="3"/>
    </row>
    <row r="207" spans="1:6" x14ac:dyDescent="0.2">
      <c r="A207" s="3"/>
      <c r="B207" s="3"/>
      <c r="C207" s="3"/>
      <c r="D207" s="3"/>
      <c r="E207" s="3"/>
      <c r="F207" s="3"/>
    </row>
    <row r="208" spans="1:6" x14ac:dyDescent="0.2">
      <c r="A208" s="3"/>
      <c r="B208" s="3"/>
      <c r="C208" s="3"/>
      <c r="D208" s="3"/>
      <c r="E208" s="3"/>
      <c r="F208" s="3"/>
    </row>
    <row r="209" spans="1:6" x14ac:dyDescent="0.2">
      <c r="A209" s="3"/>
      <c r="B209" s="3"/>
      <c r="C209" s="3"/>
      <c r="D209" s="3"/>
      <c r="E209" s="3"/>
      <c r="F209" s="3"/>
    </row>
    <row r="210" spans="1:6" x14ac:dyDescent="0.2">
      <c r="A210" s="3"/>
      <c r="B210" s="3"/>
      <c r="C210" s="3"/>
      <c r="D210" s="3"/>
      <c r="E210" s="3"/>
      <c r="F210" s="3"/>
    </row>
    <row r="211" spans="1:6" x14ac:dyDescent="0.2">
      <c r="A211" s="3"/>
      <c r="B211" s="3"/>
      <c r="C211" s="3"/>
      <c r="D211" s="3"/>
      <c r="E211" s="3"/>
      <c r="F211" s="3"/>
    </row>
    <row r="212" spans="1:6" x14ac:dyDescent="0.2">
      <c r="A212" s="3"/>
      <c r="B212" s="3"/>
      <c r="C212" s="3"/>
      <c r="D212" s="3"/>
      <c r="E212" s="3"/>
      <c r="F212" s="3"/>
    </row>
    <row r="213" spans="1:6" x14ac:dyDescent="0.2">
      <c r="A213" s="3"/>
      <c r="B213" s="3"/>
      <c r="C213" s="3"/>
      <c r="D213" s="3"/>
      <c r="E213" s="3"/>
      <c r="F213" s="3"/>
    </row>
    <row r="214" spans="1:6" x14ac:dyDescent="0.2">
      <c r="A214" s="3"/>
      <c r="B214" s="3"/>
      <c r="C214" s="3"/>
      <c r="D214" s="3"/>
      <c r="E214" s="3"/>
      <c r="F214" s="3"/>
    </row>
    <row r="215" spans="1:6" x14ac:dyDescent="0.2">
      <c r="A215" s="3"/>
      <c r="B215" s="3"/>
      <c r="C215" s="3"/>
      <c r="D215" s="3"/>
      <c r="E215" s="3"/>
      <c r="F215" s="3"/>
    </row>
    <row r="216" spans="1:6" x14ac:dyDescent="0.2">
      <c r="A216" s="3"/>
      <c r="B216" s="3"/>
      <c r="C216" s="3"/>
      <c r="D216" s="3"/>
      <c r="E216" s="3"/>
      <c r="F216" s="3"/>
    </row>
    <row r="217" spans="1:6" x14ac:dyDescent="0.2">
      <c r="A217" s="3"/>
      <c r="B217" s="3"/>
      <c r="C217" s="3"/>
      <c r="D217" s="3"/>
      <c r="E217" s="3"/>
      <c r="F217" s="3"/>
    </row>
    <row r="218" spans="1:6" x14ac:dyDescent="0.2">
      <c r="A218" s="3"/>
      <c r="B218" s="3"/>
      <c r="C218" s="3"/>
      <c r="D218" s="3"/>
      <c r="E218" s="3"/>
      <c r="F218" s="3"/>
    </row>
    <row r="219" spans="1:6" x14ac:dyDescent="0.2">
      <c r="A219" s="3"/>
      <c r="B219" s="3"/>
      <c r="C219" s="3"/>
      <c r="D219" s="3"/>
      <c r="E219" s="3"/>
      <c r="F219" s="3"/>
    </row>
    <row r="220" spans="1:6" x14ac:dyDescent="0.2">
      <c r="A220" s="3"/>
      <c r="B220" s="3"/>
      <c r="C220" s="3"/>
      <c r="D220" s="3"/>
      <c r="E220" s="3"/>
      <c r="F220" s="3"/>
    </row>
    <row r="221" spans="1:6" x14ac:dyDescent="0.2">
      <c r="A221" s="3"/>
      <c r="B221" s="3"/>
      <c r="C221" s="3"/>
      <c r="D221" s="3"/>
      <c r="E221" s="3"/>
      <c r="F221" s="3"/>
    </row>
    <row r="222" spans="1:6" x14ac:dyDescent="0.2">
      <c r="A222" s="3"/>
      <c r="B222" s="3"/>
      <c r="C222" s="3"/>
      <c r="D222" s="3"/>
      <c r="E222" s="3"/>
      <c r="F222" s="3"/>
    </row>
    <row r="223" spans="1:6" x14ac:dyDescent="0.2">
      <c r="A223" s="3"/>
      <c r="B223" s="3"/>
      <c r="C223" s="3"/>
      <c r="D223" s="3"/>
      <c r="E223" s="3"/>
      <c r="F223" s="3"/>
    </row>
    <row r="224" spans="1:6" x14ac:dyDescent="0.2">
      <c r="A224" s="3"/>
      <c r="B224" s="3"/>
      <c r="C224" s="3"/>
      <c r="D224" s="3"/>
      <c r="E224" s="3"/>
      <c r="F224" s="3"/>
    </row>
    <row r="225" spans="1:6" x14ac:dyDescent="0.2">
      <c r="A225" s="3"/>
      <c r="B225" s="3"/>
      <c r="C225" s="3"/>
      <c r="D225" s="3"/>
      <c r="E225" s="3"/>
      <c r="F225" s="3"/>
    </row>
    <row r="226" spans="1:6" x14ac:dyDescent="0.2">
      <c r="A226" s="3"/>
      <c r="B226" s="3"/>
      <c r="C226" s="3"/>
      <c r="D226" s="3"/>
      <c r="E226" s="3"/>
      <c r="F226" s="3"/>
    </row>
    <row r="227" spans="1:6" x14ac:dyDescent="0.2">
      <c r="A227" s="3"/>
      <c r="B227" s="3"/>
      <c r="C227" s="3"/>
      <c r="D227" s="3"/>
      <c r="E227" s="3"/>
      <c r="F227" s="3"/>
    </row>
    <row r="228" spans="1:6" x14ac:dyDescent="0.2">
      <c r="A228" s="3"/>
      <c r="B228" s="3"/>
      <c r="C228" s="3"/>
      <c r="D228" s="3"/>
      <c r="E228" s="3"/>
      <c r="F228" s="3"/>
    </row>
    <row r="229" spans="1:6" x14ac:dyDescent="0.2">
      <c r="A229" s="3"/>
      <c r="B229" s="3"/>
      <c r="C229" s="3"/>
      <c r="D229" s="3"/>
      <c r="E229" s="3"/>
      <c r="F229" s="3"/>
    </row>
    <row r="230" spans="1:6" x14ac:dyDescent="0.2">
      <c r="A230" s="3"/>
      <c r="B230" s="3"/>
      <c r="C230" s="3"/>
      <c r="D230" s="3"/>
      <c r="E230" s="3"/>
      <c r="F230" s="3"/>
    </row>
    <row r="231" spans="1:6" x14ac:dyDescent="0.2">
      <c r="A231" s="3"/>
      <c r="B231" s="3"/>
      <c r="C231" s="3"/>
      <c r="D231" s="3"/>
      <c r="E231" s="3"/>
      <c r="F231" s="3"/>
    </row>
    <row r="232" spans="1:6" x14ac:dyDescent="0.2">
      <c r="A232" s="3"/>
      <c r="B232" s="3"/>
      <c r="C232" s="3"/>
      <c r="D232" s="3"/>
      <c r="E232" s="3"/>
      <c r="F232" s="3"/>
    </row>
    <row r="233" spans="1:6" x14ac:dyDescent="0.2">
      <c r="A233" s="3"/>
      <c r="B233" s="3"/>
      <c r="C233" s="3"/>
      <c r="D233" s="3"/>
      <c r="E233" s="3"/>
      <c r="F233" s="3"/>
    </row>
    <row r="234" spans="1:6" x14ac:dyDescent="0.2">
      <c r="A234" s="3"/>
      <c r="B234" s="3"/>
      <c r="C234" s="3"/>
      <c r="D234" s="3"/>
      <c r="E234" s="3"/>
      <c r="F234" s="3"/>
    </row>
    <row r="235" spans="1:6" x14ac:dyDescent="0.2">
      <c r="A235" s="3"/>
      <c r="B235" s="3"/>
      <c r="C235" s="3"/>
      <c r="D235" s="3"/>
      <c r="E235" s="3"/>
      <c r="F235" s="3"/>
    </row>
    <row r="236" spans="1:6" x14ac:dyDescent="0.2">
      <c r="A236" s="3"/>
      <c r="B236" s="3"/>
      <c r="C236" s="3"/>
      <c r="D236" s="3"/>
      <c r="E236" s="3"/>
      <c r="F236" s="3"/>
    </row>
    <row r="237" spans="1:6" x14ac:dyDescent="0.2">
      <c r="A237" s="3"/>
      <c r="B237" s="3"/>
      <c r="C237" s="3"/>
      <c r="D237" s="3"/>
      <c r="E237" s="3"/>
      <c r="F237" s="3"/>
    </row>
    <row r="238" spans="1:6" x14ac:dyDescent="0.2">
      <c r="A238" s="3"/>
      <c r="B238" s="3"/>
      <c r="C238" s="3"/>
      <c r="D238" s="3"/>
      <c r="E238" s="3"/>
      <c r="F238" s="3"/>
    </row>
    <row r="239" spans="1:6" x14ac:dyDescent="0.2">
      <c r="A239" s="3"/>
      <c r="B239" s="3"/>
      <c r="C239" s="3"/>
      <c r="D239" s="3"/>
      <c r="E239" s="3"/>
      <c r="F239" s="3"/>
    </row>
    <row r="240" spans="1:6" x14ac:dyDescent="0.2">
      <c r="A240" s="3"/>
      <c r="B240" s="3"/>
      <c r="C240" s="3"/>
      <c r="D240" s="3"/>
      <c r="E240" s="3"/>
      <c r="F240" s="3"/>
    </row>
    <row r="241" spans="1:6" x14ac:dyDescent="0.2">
      <c r="A241" s="3"/>
      <c r="B241" s="3"/>
      <c r="C241" s="3"/>
      <c r="D241" s="3"/>
      <c r="E241" s="3"/>
      <c r="F241" s="3"/>
    </row>
    <row r="242" spans="1:6" x14ac:dyDescent="0.2">
      <c r="A242" s="3"/>
      <c r="B242" s="3"/>
      <c r="C242" s="3"/>
      <c r="D242" s="3"/>
      <c r="E242" s="3"/>
      <c r="F242" s="3"/>
    </row>
    <row r="243" spans="1:6" x14ac:dyDescent="0.2">
      <c r="A243" s="3"/>
      <c r="B243" s="3"/>
      <c r="C243" s="3"/>
      <c r="D243" s="3"/>
      <c r="E243" s="3"/>
      <c r="F243" s="3"/>
    </row>
    <row r="244" spans="1:6" x14ac:dyDescent="0.2">
      <c r="A244" s="3"/>
      <c r="B244" s="3"/>
      <c r="C244" s="3"/>
      <c r="D244" s="3"/>
      <c r="E244" s="3"/>
      <c r="F244" s="3"/>
    </row>
    <row r="245" spans="1:6" x14ac:dyDescent="0.2">
      <c r="A245" s="3"/>
      <c r="B245" s="3"/>
      <c r="C245" s="3"/>
      <c r="D245" s="3"/>
      <c r="E245" s="3"/>
      <c r="F245" s="3"/>
    </row>
    <row r="246" spans="1:6" x14ac:dyDescent="0.2">
      <c r="A246" s="3"/>
      <c r="B246" s="3"/>
      <c r="C246" s="3"/>
      <c r="D246" s="3"/>
      <c r="E246" s="3"/>
      <c r="F246" s="3"/>
    </row>
    <row r="247" spans="1:6" x14ac:dyDescent="0.2">
      <c r="A247" s="3"/>
      <c r="B247" s="3"/>
      <c r="C247" s="3"/>
      <c r="D247" s="3"/>
      <c r="E247" s="3"/>
      <c r="F247" s="3"/>
    </row>
    <row r="248" spans="1:6" x14ac:dyDescent="0.2">
      <c r="A248" s="3"/>
      <c r="B248" s="3"/>
      <c r="C248" s="3"/>
      <c r="D248" s="3"/>
      <c r="E248" s="3"/>
      <c r="F248" s="3"/>
    </row>
    <row r="249" spans="1:6" x14ac:dyDescent="0.2">
      <c r="A249" s="3"/>
      <c r="B249" s="3"/>
      <c r="C249" s="3"/>
      <c r="D249" s="3"/>
      <c r="E249" s="3"/>
      <c r="F249" s="3"/>
    </row>
    <row r="250" spans="1:6" x14ac:dyDescent="0.2">
      <c r="A250" s="3"/>
      <c r="B250" s="3"/>
      <c r="C250" s="3"/>
      <c r="D250" s="3"/>
      <c r="E250" s="3"/>
      <c r="F250" s="3"/>
    </row>
    <row r="251" spans="1:6" x14ac:dyDescent="0.2">
      <c r="A251" s="3"/>
      <c r="B251" s="3"/>
      <c r="C251" s="3"/>
      <c r="D251" s="3"/>
      <c r="E251" s="3"/>
      <c r="F251" s="3"/>
    </row>
    <row r="252" spans="1:6" x14ac:dyDescent="0.2">
      <c r="A252" s="3"/>
      <c r="B252" s="3"/>
      <c r="C252" s="3"/>
      <c r="D252" s="3"/>
      <c r="E252" s="3"/>
      <c r="F252" s="3"/>
    </row>
    <row r="253" spans="1:6" x14ac:dyDescent="0.2">
      <c r="A253" s="3"/>
      <c r="B253" s="3"/>
      <c r="C253" s="3"/>
      <c r="D253" s="3"/>
      <c r="E253" s="3"/>
      <c r="F253" s="3"/>
    </row>
    <row r="254" spans="1:6" x14ac:dyDescent="0.2">
      <c r="A254" s="3"/>
      <c r="B254" s="3"/>
      <c r="C254" s="3"/>
      <c r="D254" s="3"/>
      <c r="E254" s="3"/>
      <c r="F254" s="3"/>
    </row>
    <row r="255" spans="1:6" x14ac:dyDescent="0.2">
      <c r="A255" s="3"/>
      <c r="B255" s="3"/>
      <c r="C255" s="3"/>
      <c r="D255" s="3"/>
      <c r="E255" s="3"/>
      <c r="F255" s="3"/>
    </row>
    <row r="256" spans="1:6" x14ac:dyDescent="0.2">
      <c r="A256" s="3"/>
      <c r="B256" s="3"/>
      <c r="C256" s="3"/>
      <c r="D256" s="3"/>
      <c r="E256" s="3"/>
      <c r="F256" s="3"/>
    </row>
    <row r="257" spans="1:6" x14ac:dyDescent="0.2">
      <c r="A257" s="3"/>
      <c r="B257" s="3"/>
      <c r="C257" s="3"/>
      <c r="D257" s="3"/>
      <c r="E257" s="3"/>
      <c r="F257" s="3"/>
    </row>
    <row r="258" spans="1:6" x14ac:dyDescent="0.2">
      <c r="A258" s="3"/>
      <c r="B258" s="3"/>
      <c r="C258" s="3"/>
      <c r="D258" s="3"/>
      <c r="E258" s="3"/>
      <c r="F258" s="3"/>
    </row>
    <row r="259" spans="1:6" x14ac:dyDescent="0.2">
      <c r="A259" s="3"/>
      <c r="B259" s="3"/>
      <c r="C259" s="3"/>
      <c r="D259" s="3"/>
      <c r="E259" s="3"/>
      <c r="F259" s="3"/>
    </row>
    <row r="260" spans="1:6" x14ac:dyDescent="0.2">
      <c r="A260" s="3"/>
      <c r="B260" s="3"/>
      <c r="C260" s="3"/>
      <c r="D260" s="3"/>
      <c r="E260" s="3"/>
      <c r="F260" s="3"/>
    </row>
    <row r="261" spans="1:6" x14ac:dyDescent="0.2">
      <c r="A261" s="3"/>
      <c r="B261" s="3"/>
      <c r="C261" s="3"/>
      <c r="D261" s="3"/>
      <c r="E261" s="3"/>
      <c r="F261" s="3"/>
    </row>
    <row r="262" spans="1:6" x14ac:dyDescent="0.2">
      <c r="A262" s="3"/>
      <c r="B262" s="3"/>
      <c r="C262" s="3"/>
      <c r="D262" s="3"/>
      <c r="E262" s="3"/>
      <c r="F262" s="3"/>
    </row>
    <row r="263" spans="1:6" x14ac:dyDescent="0.2">
      <c r="A263" s="3"/>
      <c r="B263" s="3"/>
      <c r="C263" s="3"/>
      <c r="D263" s="3"/>
      <c r="E263" s="3"/>
      <c r="F263" s="3"/>
    </row>
    <row r="264" spans="1:6" x14ac:dyDescent="0.2">
      <c r="A264" s="3"/>
      <c r="B264" s="3"/>
      <c r="C264" s="3"/>
      <c r="D264" s="3"/>
      <c r="E264" s="3"/>
      <c r="F264" s="3"/>
    </row>
    <row r="265" spans="1:6" x14ac:dyDescent="0.2">
      <c r="A265" s="3"/>
      <c r="B265" s="3"/>
      <c r="C265" s="3"/>
      <c r="D265" s="3"/>
      <c r="E265" s="3"/>
      <c r="F265" s="3"/>
    </row>
    <row r="266" spans="1:6" x14ac:dyDescent="0.2">
      <c r="A266" s="3"/>
      <c r="B266" s="3"/>
      <c r="C266" s="3"/>
      <c r="D266" s="3"/>
      <c r="E266" s="3"/>
      <c r="F266" s="3"/>
    </row>
    <row r="267" spans="1:6" x14ac:dyDescent="0.2">
      <c r="A267" s="3"/>
      <c r="B267" s="3"/>
      <c r="C267" s="3"/>
      <c r="D267" s="3"/>
      <c r="E267" s="3"/>
      <c r="F267" s="3"/>
    </row>
    <row r="268" spans="1:6" x14ac:dyDescent="0.2">
      <c r="A268" s="3"/>
      <c r="B268" s="3"/>
      <c r="C268" s="3"/>
      <c r="D268" s="3"/>
      <c r="E268" s="3"/>
      <c r="F268" s="3"/>
    </row>
    <row r="269" spans="1:6" x14ac:dyDescent="0.2">
      <c r="A269" s="3"/>
      <c r="B269" s="3"/>
      <c r="C269" s="3"/>
      <c r="D269" s="3"/>
      <c r="E269" s="3"/>
      <c r="F269" s="3"/>
    </row>
    <row r="270" spans="1:6" x14ac:dyDescent="0.2">
      <c r="A270" s="3"/>
      <c r="B270" s="3"/>
      <c r="C270" s="3"/>
      <c r="D270" s="3"/>
      <c r="E270" s="3"/>
      <c r="F270" s="3"/>
    </row>
    <row r="271" spans="1:6" x14ac:dyDescent="0.2">
      <c r="A271" s="3"/>
      <c r="B271" s="3"/>
      <c r="C271" s="3"/>
      <c r="D271" s="3"/>
      <c r="E271" s="3"/>
      <c r="F271" s="3"/>
    </row>
    <row r="272" spans="1:6" x14ac:dyDescent="0.2">
      <c r="A272" s="3"/>
      <c r="B272" s="3"/>
      <c r="C272" s="3"/>
      <c r="D272" s="3"/>
      <c r="E272" s="3"/>
      <c r="F272" s="3"/>
    </row>
    <row r="273" spans="1:6" x14ac:dyDescent="0.2">
      <c r="A273" s="3"/>
      <c r="B273" s="3"/>
      <c r="C273" s="3"/>
      <c r="D273" s="3"/>
      <c r="E273" s="3"/>
      <c r="F273" s="3"/>
    </row>
    <row r="274" spans="1:6" x14ac:dyDescent="0.2">
      <c r="A274" s="3"/>
      <c r="B274" s="3"/>
      <c r="C274" s="3"/>
      <c r="D274" s="3"/>
      <c r="E274" s="3"/>
      <c r="F274" s="3"/>
    </row>
    <row r="275" spans="1:6" x14ac:dyDescent="0.2">
      <c r="A275" s="3"/>
      <c r="B275" s="3"/>
      <c r="C275" s="3"/>
      <c r="D275" s="3"/>
      <c r="E275" s="3"/>
      <c r="F275" s="3"/>
    </row>
    <row r="276" spans="1:6" x14ac:dyDescent="0.2">
      <c r="A276" s="3"/>
      <c r="B276" s="3"/>
      <c r="C276" s="3"/>
      <c r="D276" s="3"/>
      <c r="E276" s="3"/>
      <c r="F276" s="3"/>
    </row>
    <row r="277" spans="1:6" x14ac:dyDescent="0.2">
      <c r="A277" s="3"/>
      <c r="B277" s="3"/>
      <c r="C277" s="3"/>
      <c r="D277" s="3"/>
      <c r="E277" s="3"/>
      <c r="F277" s="3"/>
    </row>
    <row r="278" spans="1:6" x14ac:dyDescent="0.2">
      <c r="A278" s="3"/>
      <c r="B278" s="3"/>
      <c r="C278" s="3"/>
      <c r="D278" s="3"/>
      <c r="E278" s="3"/>
      <c r="F278" s="3"/>
    </row>
    <row r="279" spans="1:6" x14ac:dyDescent="0.2">
      <c r="A279" s="3"/>
      <c r="B279" s="3"/>
      <c r="C279" s="3"/>
      <c r="D279" s="3"/>
      <c r="E279" s="3"/>
      <c r="F279" s="3"/>
    </row>
    <row r="280" spans="1:6" x14ac:dyDescent="0.2">
      <c r="A280" s="3"/>
      <c r="B280" s="3"/>
      <c r="C280" s="3"/>
      <c r="D280" s="3"/>
      <c r="E280" s="3"/>
      <c r="F280" s="3"/>
    </row>
    <row r="281" spans="1:6" x14ac:dyDescent="0.2">
      <c r="A281" s="3"/>
      <c r="B281" s="3"/>
      <c r="C281" s="3"/>
      <c r="D281" s="3"/>
      <c r="E281" s="3"/>
      <c r="F281" s="3"/>
    </row>
    <row r="282" spans="1:6" x14ac:dyDescent="0.2">
      <c r="A282" s="3"/>
      <c r="B282" s="3"/>
      <c r="C282" s="3"/>
      <c r="D282" s="3"/>
      <c r="E282" s="3"/>
      <c r="F282" s="3"/>
    </row>
    <row r="283" spans="1:6" x14ac:dyDescent="0.2">
      <c r="A283" s="3"/>
      <c r="B283" s="3"/>
      <c r="C283" s="3"/>
      <c r="D283" s="3"/>
      <c r="E283" s="3"/>
      <c r="F283" s="3"/>
    </row>
    <row r="284" spans="1:6" x14ac:dyDescent="0.2">
      <c r="A284" s="3"/>
      <c r="B284" s="3"/>
      <c r="C284" s="3"/>
      <c r="D284" s="3"/>
      <c r="E284" s="3"/>
      <c r="F284" s="3"/>
    </row>
    <row r="285" spans="1:6" x14ac:dyDescent="0.2">
      <c r="A285" s="3"/>
      <c r="B285" s="3"/>
      <c r="C285" s="3"/>
      <c r="D285" s="3"/>
      <c r="E285" s="3"/>
      <c r="F285" s="3"/>
    </row>
    <row r="286" spans="1:6" x14ac:dyDescent="0.2">
      <c r="A286" s="3"/>
      <c r="B286" s="3"/>
      <c r="C286" s="3"/>
      <c r="D286" s="3"/>
      <c r="E286" s="3"/>
      <c r="F286" s="3"/>
    </row>
    <row r="287" spans="1:6" x14ac:dyDescent="0.2">
      <c r="A287" s="3"/>
      <c r="B287" s="3"/>
      <c r="C287" s="3"/>
      <c r="D287" s="3"/>
      <c r="E287" s="3"/>
      <c r="F287" s="3"/>
    </row>
    <row r="288" spans="1:6" x14ac:dyDescent="0.2">
      <c r="A288" s="3"/>
      <c r="B288" s="3"/>
      <c r="C288" s="3"/>
      <c r="D288" s="3"/>
      <c r="E288" s="3"/>
      <c r="F288" s="3"/>
    </row>
    <row r="289" spans="1:6" x14ac:dyDescent="0.2">
      <c r="A289" s="3"/>
      <c r="B289" s="3"/>
      <c r="C289" s="3"/>
      <c r="D289" s="3"/>
      <c r="E289" s="3"/>
      <c r="F289" s="3"/>
    </row>
    <row r="290" spans="1:6" x14ac:dyDescent="0.2">
      <c r="A290" s="3"/>
      <c r="B290" s="3"/>
      <c r="C290" s="3"/>
      <c r="D290" s="3"/>
      <c r="E290" s="3"/>
      <c r="F290" s="3"/>
    </row>
    <row r="291" spans="1:6" x14ac:dyDescent="0.2">
      <c r="A291" s="3"/>
      <c r="B291" s="3"/>
      <c r="C291" s="3"/>
      <c r="D291" s="3"/>
      <c r="E291" s="3"/>
      <c r="F291" s="3"/>
    </row>
    <row r="292" spans="1:6" x14ac:dyDescent="0.2">
      <c r="A292" s="3"/>
      <c r="B292" s="3"/>
      <c r="C292" s="3"/>
      <c r="D292" s="3"/>
      <c r="E292" s="3"/>
      <c r="F292" s="3"/>
    </row>
    <row r="293" spans="1:6" x14ac:dyDescent="0.2">
      <c r="A293" s="3"/>
      <c r="B293" s="3"/>
      <c r="C293" s="3"/>
      <c r="D293" s="3"/>
      <c r="E293" s="3"/>
      <c r="F293" s="3"/>
    </row>
    <row r="294" spans="1:6" x14ac:dyDescent="0.2">
      <c r="A294" s="3"/>
      <c r="B294" s="3"/>
      <c r="C294" s="3"/>
      <c r="D294" s="3"/>
      <c r="E294" s="3"/>
      <c r="F294" s="3"/>
    </row>
    <row r="295" spans="1:6" x14ac:dyDescent="0.2">
      <c r="A295" s="3"/>
      <c r="B295" s="3"/>
      <c r="C295" s="3"/>
      <c r="D295" s="3"/>
      <c r="E295" s="3"/>
      <c r="F295" s="3"/>
    </row>
    <row r="296" spans="1:6" x14ac:dyDescent="0.2">
      <c r="A296" s="3"/>
      <c r="B296" s="3"/>
      <c r="C296" s="3"/>
      <c r="D296" s="3"/>
      <c r="E296" s="3"/>
      <c r="F296" s="3"/>
    </row>
    <row r="297" spans="1:6" x14ac:dyDescent="0.2">
      <c r="A297" s="3"/>
      <c r="B297" s="3"/>
      <c r="C297" s="3"/>
      <c r="D297" s="3"/>
      <c r="E297" s="3"/>
      <c r="F297" s="3"/>
    </row>
    <row r="298" spans="1:6" x14ac:dyDescent="0.2">
      <c r="A298" s="3"/>
      <c r="B298" s="3"/>
      <c r="C298" s="3"/>
      <c r="D298" s="3"/>
      <c r="E298" s="3"/>
      <c r="F298" s="3"/>
    </row>
    <row r="299" spans="1:6" x14ac:dyDescent="0.2">
      <c r="A299" s="3"/>
      <c r="B299" s="3"/>
      <c r="C299" s="3"/>
      <c r="D299" s="3"/>
      <c r="E299" s="3"/>
      <c r="F299" s="3"/>
    </row>
    <row r="300" spans="1:6" x14ac:dyDescent="0.2">
      <c r="A300" s="3"/>
      <c r="B300" s="3"/>
      <c r="C300" s="3"/>
      <c r="D300" s="3"/>
      <c r="E300" s="3"/>
      <c r="F300" s="3"/>
    </row>
    <row r="301" spans="1:6" x14ac:dyDescent="0.2">
      <c r="A301" s="3"/>
      <c r="B301" s="3"/>
      <c r="C301" s="3"/>
      <c r="D301" s="3"/>
      <c r="E301" s="3"/>
      <c r="F301" s="3"/>
    </row>
    <row r="302" spans="1:6" x14ac:dyDescent="0.2">
      <c r="A302" s="3"/>
      <c r="B302" s="3"/>
      <c r="C302" s="3"/>
      <c r="D302" s="3"/>
      <c r="E302" s="3"/>
      <c r="F302" s="3"/>
    </row>
    <row r="303" spans="1:6" x14ac:dyDescent="0.2">
      <c r="A303" s="3"/>
      <c r="B303" s="3"/>
      <c r="C303" s="3"/>
      <c r="D303" s="3"/>
      <c r="E303" s="3"/>
      <c r="F303" s="3"/>
    </row>
    <row r="304" spans="1:6" x14ac:dyDescent="0.2">
      <c r="A304" s="3"/>
      <c r="B304" s="3"/>
      <c r="C304" s="3"/>
      <c r="D304" s="3"/>
      <c r="E304" s="3"/>
      <c r="F304" s="3"/>
    </row>
    <row r="305" spans="1:6" x14ac:dyDescent="0.2">
      <c r="A305" s="3"/>
      <c r="B305" s="3"/>
      <c r="C305" s="3"/>
      <c r="D305" s="3"/>
      <c r="E305" s="3"/>
      <c r="F305" s="3"/>
    </row>
    <row r="306" spans="1:6" x14ac:dyDescent="0.2">
      <c r="A306" s="3"/>
      <c r="B306" s="3"/>
      <c r="C306" s="3"/>
      <c r="D306" s="3"/>
      <c r="E306" s="3"/>
    </row>
    <row r="307" spans="1:6" x14ac:dyDescent="0.2">
      <c r="A307" s="3"/>
      <c r="B307" s="3"/>
      <c r="C307" s="3"/>
      <c r="D307" s="3"/>
      <c r="E307" s="3"/>
    </row>
    <row r="308" spans="1:6" x14ac:dyDescent="0.2">
      <c r="A308" s="3"/>
      <c r="B308" s="3"/>
      <c r="C308" s="3"/>
      <c r="D308" s="3"/>
      <c r="E308" s="3"/>
    </row>
    <row r="309" spans="1:6" x14ac:dyDescent="0.2">
      <c r="A309" s="3"/>
      <c r="B309" s="3"/>
      <c r="C309" s="3"/>
      <c r="D309" s="3"/>
      <c r="E309" s="3"/>
    </row>
    <row r="310" spans="1:6" x14ac:dyDescent="0.2">
      <c r="A310" s="3"/>
      <c r="B310" s="3"/>
      <c r="C310" s="3"/>
      <c r="D310" s="3"/>
      <c r="E310" s="3"/>
    </row>
    <row r="311" spans="1:6" x14ac:dyDescent="0.2">
      <c r="A311" s="3"/>
      <c r="B311" s="3"/>
      <c r="C311" s="3"/>
      <c r="D311" s="3"/>
      <c r="E311" s="3"/>
    </row>
    <row r="312" spans="1:6" x14ac:dyDescent="0.2">
      <c r="A312" s="3"/>
      <c r="B312" s="3"/>
      <c r="C312" s="3"/>
      <c r="D312" s="3"/>
      <c r="E312" s="3"/>
    </row>
    <row r="313" spans="1:6" x14ac:dyDescent="0.2">
      <c r="B313" s="3"/>
      <c r="C313" s="3"/>
      <c r="D313" s="3"/>
      <c r="E313" s="3"/>
    </row>
    <row r="314" spans="1:6" x14ac:dyDescent="0.2">
      <c r="B314" s="3"/>
      <c r="C314" s="3"/>
      <c r="D314" s="3"/>
      <c r="E314" s="3"/>
    </row>
    <row r="315" spans="1:6" x14ac:dyDescent="0.2">
      <c r="B315" s="3"/>
      <c r="C315" s="3"/>
      <c r="D315" s="3"/>
      <c r="E315" s="3"/>
    </row>
    <row r="316" spans="1:6" x14ac:dyDescent="0.2">
      <c r="B316" s="3"/>
      <c r="C316" s="3"/>
      <c r="D316" s="3"/>
      <c r="E316" s="3"/>
    </row>
    <row r="317" spans="1:6" x14ac:dyDescent="0.2">
      <c r="B317" s="3"/>
      <c r="C317" s="3"/>
      <c r="D317" s="3"/>
      <c r="E317" s="3"/>
    </row>
    <row r="318" spans="1:6" x14ac:dyDescent="0.2">
      <c r="B318" s="3"/>
      <c r="C318" s="3"/>
      <c r="D318" s="3"/>
      <c r="E318" s="3"/>
    </row>
    <row r="319" spans="1:6" x14ac:dyDescent="0.2">
      <c r="E319" s="3"/>
    </row>
    <row r="320" spans="1:6" x14ac:dyDescent="0.2">
      <c r="E320" s="3"/>
    </row>
    <row r="321" spans="5:5" x14ac:dyDescent="0.2">
      <c r="E321" s="3"/>
    </row>
    <row r="322" spans="5:5" x14ac:dyDescent="0.2">
      <c r="E322" s="3"/>
    </row>
    <row r="323" spans="5:5" x14ac:dyDescent="0.2">
      <c r="E323" s="3"/>
    </row>
    <row r="324" spans="5:5" x14ac:dyDescent="0.2">
      <c r="E324" s="3"/>
    </row>
    <row r="325" spans="5:5" x14ac:dyDescent="0.2">
      <c r="E325" s="3"/>
    </row>
  </sheetData>
  <mergeCells count="38">
    <mergeCell ref="C12:D12"/>
    <mergeCell ref="D3:F3"/>
    <mergeCell ref="D4:F4"/>
    <mergeCell ref="D5:F5"/>
    <mergeCell ref="D6:F6"/>
    <mergeCell ref="C8:F8"/>
    <mergeCell ref="C41:D41"/>
    <mergeCell ref="C9:F9"/>
    <mergeCell ref="A36:B36"/>
    <mergeCell ref="B53:F53"/>
    <mergeCell ref="A47:A53"/>
    <mergeCell ref="C13:D13"/>
    <mergeCell ref="C36:D36"/>
    <mergeCell ref="C37:D37"/>
    <mergeCell ref="C38:D38"/>
    <mergeCell ref="A43:B43"/>
    <mergeCell ref="B51:F51"/>
    <mergeCell ref="B47:F48"/>
    <mergeCell ref="B49:F49"/>
    <mergeCell ref="B50:F50"/>
    <mergeCell ref="A42:B42"/>
    <mergeCell ref="C10:F10"/>
    <mergeCell ref="B52:F52"/>
    <mergeCell ref="B55:F55"/>
    <mergeCell ref="C14:D14"/>
    <mergeCell ref="C15:D15"/>
    <mergeCell ref="C17:F17"/>
    <mergeCell ref="C18:F18"/>
    <mergeCell ref="B30:C30"/>
    <mergeCell ref="C39:D39"/>
    <mergeCell ref="C40:D40"/>
    <mergeCell ref="B31:C31"/>
    <mergeCell ref="A37:B41"/>
    <mergeCell ref="B32:C32"/>
    <mergeCell ref="A44:B44"/>
    <mergeCell ref="C43:D43"/>
    <mergeCell ref="C44:D44"/>
    <mergeCell ref="C42:D42"/>
  </mergeCells>
  <pageMargins left="0.7" right="0.7" top="0.75" bottom="0.75" header="0.3" footer="0.3"/>
  <pageSetup paperSize="9" scale="9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7030A0"/>
    <pageSetUpPr fitToPage="1"/>
  </sheetPr>
  <dimension ref="A1:H44"/>
  <sheetViews>
    <sheetView showGridLines="0" topLeftCell="A7" workbookViewId="0">
      <selection activeCell="F31" sqref="F31"/>
    </sheetView>
  </sheetViews>
  <sheetFormatPr defaultRowHeight="12.75" x14ac:dyDescent="0.2"/>
  <cols>
    <col min="1" max="1" width="23.28515625" customWidth="1"/>
    <col min="2" max="2" width="5.5703125" customWidth="1"/>
    <col min="3" max="3" width="11.85546875" customWidth="1"/>
    <col min="4" max="4" width="23.42578125"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v>
      </c>
      <c r="D4" s="50" t="s">
        <v>50</v>
      </c>
      <c r="E4" s="51"/>
      <c r="F4" s="52"/>
    </row>
    <row r="5" spans="1:8" ht="13.5" thickBot="1" x14ac:dyDescent="0.25">
      <c r="A5" s="15" t="s">
        <v>647</v>
      </c>
      <c r="B5" s="3"/>
      <c r="C5" s="42" t="s">
        <v>148</v>
      </c>
      <c r="D5" s="36" t="s">
        <v>503</v>
      </c>
      <c r="E5" s="37"/>
      <c r="F5" s="38"/>
    </row>
    <row r="6" spans="1:8" ht="13.5" thickBot="1" x14ac:dyDescent="0.25">
      <c r="A6" s="4"/>
      <c r="B6" s="3"/>
      <c r="C6" s="3"/>
      <c r="D6" s="3"/>
      <c r="E6" s="3"/>
      <c r="F6" s="3"/>
    </row>
    <row r="7" spans="1:8" ht="13.5" thickBot="1" x14ac:dyDescent="0.25">
      <c r="A7" s="15" t="s">
        <v>21</v>
      </c>
      <c r="B7" s="3"/>
      <c r="C7" s="9" t="s">
        <v>151</v>
      </c>
      <c r="D7" s="8"/>
      <c r="E7" s="8"/>
      <c r="F7" s="53"/>
    </row>
    <row r="8" spans="1:8" ht="13.5" thickBot="1" x14ac:dyDescent="0.25">
      <c r="A8" s="16" t="s">
        <v>42</v>
      </c>
      <c r="B8" s="3"/>
      <c r="C8" s="801" t="s">
        <v>48</v>
      </c>
      <c r="D8" s="802"/>
      <c r="E8" s="802"/>
      <c r="F8" s="806"/>
    </row>
    <row r="9" spans="1:8" ht="13.5" thickBot="1" x14ac:dyDescent="0.25">
      <c r="A9" s="16" t="s">
        <v>26</v>
      </c>
      <c r="B9" s="3"/>
      <c r="C9" s="801" t="s">
        <v>150</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0.5</v>
      </c>
      <c r="D12" s="800"/>
      <c r="E12" s="3"/>
      <c r="F12" s="3"/>
    </row>
    <row r="13" spans="1:8" ht="13.5" thickBot="1" x14ac:dyDescent="0.25">
      <c r="A13" s="15" t="s">
        <v>20</v>
      </c>
      <c r="B13" s="3"/>
      <c r="C13" s="799">
        <v>0.5</v>
      </c>
      <c r="D13" s="800"/>
      <c r="E13" s="3"/>
      <c r="F13" s="3"/>
    </row>
    <row r="14" spans="1:8" ht="13.5" thickBot="1" x14ac:dyDescent="0.25">
      <c r="A14" s="16" t="s">
        <v>1</v>
      </c>
      <c r="B14" s="3"/>
      <c r="C14" s="801">
        <v>0</v>
      </c>
      <c r="D14" s="806"/>
      <c r="E14" s="3"/>
      <c r="F14" s="3"/>
    </row>
    <row r="15" spans="1:8" ht="3" customHeight="1" thickBot="1" x14ac:dyDescent="0.25">
      <c r="A15" s="10"/>
      <c r="B15" s="3"/>
      <c r="C15" s="12"/>
      <c r="D15" s="12"/>
      <c r="E15" s="11"/>
      <c r="F15" s="11"/>
    </row>
    <row r="16" spans="1:8" ht="13.5" thickBot="1" x14ac:dyDescent="0.25">
      <c r="A16" s="15" t="s">
        <v>18</v>
      </c>
      <c r="B16" s="11"/>
      <c r="C16" s="801" t="s">
        <v>1118</v>
      </c>
      <c r="D16" s="802"/>
      <c r="E16" s="802"/>
      <c r="F16" s="802"/>
    </row>
    <row r="17" spans="1:8" ht="13.5" thickBot="1" x14ac:dyDescent="0.25">
      <c r="A17" s="16" t="s">
        <v>19</v>
      </c>
      <c r="B17" s="3"/>
      <c r="C17" s="801" t="s">
        <v>923</v>
      </c>
      <c r="D17" s="802"/>
      <c r="E17" s="802"/>
      <c r="F17" s="80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v>630</v>
      </c>
      <c r="C22" s="32"/>
      <c r="D22" s="22" t="s">
        <v>55</v>
      </c>
      <c r="E22" s="55">
        <v>500</v>
      </c>
      <c r="F22" s="55">
        <v>0</v>
      </c>
    </row>
    <row r="23" spans="1:8" ht="13.5" thickBot="1" x14ac:dyDescent="0.25">
      <c r="A23" s="23" t="s">
        <v>11</v>
      </c>
      <c r="B23" s="24"/>
      <c r="C23" s="24"/>
      <c r="D23" s="24"/>
      <c r="E23" s="61">
        <f>SUM(E22:E22)</f>
        <v>500</v>
      </c>
      <c r="F23" s="61">
        <f>SUM(F22:F22)</f>
        <v>0</v>
      </c>
    </row>
    <row r="24" spans="1:8" ht="13.5" thickBot="1" x14ac:dyDescent="0.25">
      <c r="A24" s="33" t="s">
        <v>12</v>
      </c>
      <c r="B24" s="31"/>
      <c r="C24" s="31"/>
      <c r="D24" s="31"/>
      <c r="E24" s="56">
        <v>0</v>
      </c>
      <c r="F24" s="57">
        <v>1850</v>
      </c>
    </row>
    <row r="25" spans="1:8" ht="13.5" thickBot="1" x14ac:dyDescent="0.25">
      <c r="A25" s="26" t="s">
        <v>13</v>
      </c>
      <c r="B25" s="24"/>
      <c r="C25" s="24"/>
      <c r="D25" s="24"/>
      <c r="E25" s="58">
        <f>E24+E23</f>
        <v>500</v>
      </c>
      <c r="F25" s="58">
        <f>F24+F23</f>
        <v>1850</v>
      </c>
    </row>
    <row r="26" spans="1:8" ht="7.5" customHeight="1" x14ac:dyDescent="0.2"/>
    <row r="27" spans="1:8" hidden="1" x14ac:dyDescent="0.2"/>
    <row r="28" spans="1:8" ht="15.75" x14ac:dyDescent="0.25">
      <c r="A28" s="13" t="s">
        <v>14</v>
      </c>
      <c r="B28" s="14"/>
      <c r="C28" s="14"/>
      <c r="D28" s="14"/>
      <c r="E28" s="14"/>
      <c r="F28" s="14"/>
      <c r="G28" s="47"/>
      <c r="H28" s="47"/>
    </row>
    <row r="29" spans="1:8" ht="6" customHeight="1" x14ac:dyDescent="0.2">
      <c r="A29" s="1"/>
    </row>
    <row r="30" spans="1:8" ht="22.5" x14ac:dyDescent="0.2">
      <c r="A30" s="803" t="s">
        <v>22</v>
      </c>
      <c r="B30" s="805"/>
      <c r="C30" s="803" t="s">
        <v>15</v>
      </c>
      <c r="D30" s="805"/>
      <c r="E30" s="175" t="s">
        <v>943</v>
      </c>
      <c r="F30" s="29" t="s">
        <v>944</v>
      </c>
    </row>
    <row r="31" spans="1:8" ht="37.5" customHeight="1" x14ac:dyDescent="0.2">
      <c r="A31" s="792" t="s">
        <v>153</v>
      </c>
      <c r="B31" s="794"/>
      <c r="C31" s="809" t="s">
        <v>154</v>
      </c>
      <c r="D31" s="811"/>
      <c r="E31" s="44">
        <v>2</v>
      </c>
      <c r="F31" s="63">
        <v>8</v>
      </c>
    </row>
    <row r="32" spans="1:8" ht="31.5" customHeight="1" x14ac:dyDescent="0.2">
      <c r="A32" s="831"/>
      <c r="B32" s="832"/>
      <c r="C32" s="809" t="s">
        <v>155</v>
      </c>
      <c r="D32" s="811"/>
      <c r="E32" s="208">
        <v>2</v>
      </c>
      <c r="F32" s="209" t="s">
        <v>240</v>
      </c>
    </row>
    <row r="33" spans="1:8" ht="27.75" customHeight="1" x14ac:dyDescent="0.2">
      <c r="A33" s="795"/>
      <c r="B33" s="797"/>
      <c r="C33" s="809" t="s">
        <v>156</v>
      </c>
      <c r="D33" s="811"/>
      <c r="E33" s="207">
        <v>0.5</v>
      </c>
      <c r="F33" s="207">
        <v>0.5</v>
      </c>
    </row>
    <row r="34" spans="1:8" ht="60" customHeight="1" x14ac:dyDescent="0.2">
      <c r="A34" s="827" t="s">
        <v>158</v>
      </c>
      <c r="B34" s="828"/>
      <c r="C34" s="809" t="s">
        <v>504</v>
      </c>
      <c r="D34" s="811"/>
      <c r="E34" s="562">
        <v>8</v>
      </c>
      <c r="F34" s="338">
        <v>6</v>
      </c>
    </row>
    <row r="35" spans="1:8" ht="27.75" customHeight="1" x14ac:dyDescent="0.2">
      <c r="A35" s="798" t="s">
        <v>159</v>
      </c>
      <c r="B35" s="798"/>
      <c r="C35" s="833" t="s">
        <v>506</v>
      </c>
      <c r="D35" s="833"/>
      <c r="E35" s="207" t="s">
        <v>33</v>
      </c>
      <c r="F35" s="207" t="s">
        <v>33</v>
      </c>
    </row>
    <row r="36" spans="1:8" ht="27.75" customHeight="1" x14ac:dyDescent="0.2">
      <c r="A36" s="798"/>
      <c r="B36" s="798"/>
      <c r="C36" s="809" t="s">
        <v>505</v>
      </c>
      <c r="D36" s="811"/>
      <c r="E36" s="207" t="s">
        <v>33</v>
      </c>
      <c r="F36" s="207" t="s">
        <v>33</v>
      </c>
    </row>
    <row r="37" spans="1:8" ht="27.75" customHeight="1" x14ac:dyDescent="0.2">
      <c r="A37" s="798"/>
      <c r="B37" s="798"/>
      <c r="C37" s="833" t="s">
        <v>507</v>
      </c>
      <c r="D37" s="833"/>
      <c r="E37" s="207" t="s">
        <v>33</v>
      </c>
      <c r="F37" s="207" t="s">
        <v>33</v>
      </c>
    </row>
    <row r="38" spans="1:8" ht="17.25" customHeight="1" x14ac:dyDescent="0.2">
      <c r="A38" s="6" t="s">
        <v>16</v>
      </c>
      <c r="E38" s="20"/>
      <c r="F38" s="20"/>
    </row>
    <row r="39" spans="1:8" ht="409.5" customHeight="1" x14ac:dyDescent="0.2">
      <c r="A39" s="1396" t="s">
        <v>17</v>
      </c>
      <c r="B39" s="1050" t="s">
        <v>1119</v>
      </c>
      <c r="C39" s="1051"/>
      <c r="D39" s="1051"/>
      <c r="E39" s="1051"/>
      <c r="F39" s="1052"/>
      <c r="G39" s="19"/>
      <c r="H39" s="19"/>
    </row>
    <row r="40" spans="1:8" ht="409.5" customHeight="1" x14ac:dyDescent="0.2">
      <c r="A40" s="1397"/>
      <c r="B40" s="1398"/>
      <c r="C40" s="1399"/>
      <c r="D40" s="1399"/>
      <c r="E40" s="1399"/>
      <c r="F40" s="1400"/>
    </row>
    <row r="41" spans="1:8" ht="294" customHeight="1" x14ac:dyDescent="0.2">
      <c r="A41" s="1397"/>
      <c r="B41" s="1192" t="s">
        <v>1120</v>
      </c>
      <c r="C41" s="1192"/>
      <c r="D41" s="1192"/>
      <c r="E41" s="1192"/>
      <c r="F41" s="1192"/>
    </row>
    <row r="42" spans="1:8" ht="242.25" customHeight="1" x14ac:dyDescent="0.2">
      <c r="A42" s="1397"/>
      <c r="B42" s="1192"/>
      <c r="C42" s="1192"/>
      <c r="D42" s="1192"/>
      <c r="E42" s="1192"/>
      <c r="F42" s="1192"/>
    </row>
    <row r="44" spans="1:8" ht="22.5" x14ac:dyDescent="0.2">
      <c r="A44" s="411" t="s">
        <v>29</v>
      </c>
      <c r="B44" s="824"/>
      <c r="C44" s="825"/>
      <c r="D44" s="825"/>
      <c r="E44" s="825"/>
      <c r="F44" s="826"/>
    </row>
  </sheetData>
  <mergeCells count="24">
    <mergeCell ref="A39:A42"/>
    <mergeCell ref="B44:F44"/>
    <mergeCell ref="A34:B34"/>
    <mergeCell ref="C34:D34"/>
    <mergeCell ref="A31:B33"/>
    <mergeCell ref="C33:D33"/>
    <mergeCell ref="A35:B37"/>
    <mergeCell ref="C35:D35"/>
    <mergeCell ref="C37:D37"/>
    <mergeCell ref="C36:D36"/>
    <mergeCell ref="C31:D31"/>
    <mergeCell ref="C32:D32"/>
    <mergeCell ref="B39:F40"/>
    <mergeCell ref="B41:F42"/>
    <mergeCell ref="C8:F8"/>
    <mergeCell ref="C9:F9"/>
    <mergeCell ref="C11:D11"/>
    <mergeCell ref="C12:D12"/>
    <mergeCell ref="C13:D13"/>
    <mergeCell ref="C14:D14"/>
    <mergeCell ref="C16:F16"/>
    <mergeCell ref="C17:F17"/>
    <mergeCell ref="C30:D30"/>
    <mergeCell ref="A30:B30"/>
  </mergeCells>
  <pageMargins left="0.7" right="0.7" top="0.75" bottom="0.75" header="0.3" footer="0.3"/>
  <pageSetup paperSize="9" scale="91" fitToHeight="0"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7030A0"/>
    <pageSetUpPr fitToPage="1"/>
  </sheetPr>
  <dimension ref="A1:I328"/>
  <sheetViews>
    <sheetView topLeftCell="A10" workbookViewId="0">
      <selection activeCell="B49" sqref="B49:F49"/>
    </sheetView>
  </sheetViews>
  <sheetFormatPr defaultRowHeight="12.75" x14ac:dyDescent="0.2"/>
  <cols>
    <col min="1" max="1" width="25.5703125" customWidth="1"/>
    <col min="2" max="2" width="7.42578125" customWidth="1"/>
    <col min="4" max="4" width="15.85546875" customWidth="1"/>
    <col min="5" max="5" width="16.85546875" customWidth="1"/>
    <col min="6" max="6" width="24.7109375"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6.75" customHeight="1" thickBot="1" x14ac:dyDescent="0.3">
      <c r="A2" s="5"/>
      <c r="B2" s="2"/>
      <c r="G2" s="7"/>
      <c r="H2" s="7"/>
      <c r="I2" s="7"/>
    </row>
    <row r="3" spans="1:9" ht="13.5" thickBot="1" x14ac:dyDescent="0.25">
      <c r="A3" s="3"/>
      <c r="B3" s="3"/>
      <c r="C3" s="17" t="s">
        <v>24</v>
      </c>
      <c r="D3" s="807" t="s">
        <v>3</v>
      </c>
      <c r="E3" s="1067"/>
      <c r="F3" s="808"/>
      <c r="G3" s="7"/>
      <c r="H3" s="7"/>
      <c r="I3" s="7"/>
    </row>
    <row r="4" spans="1:9" ht="13.5" thickBot="1" x14ac:dyDescent="0.25">
      <c r="A4" s="15" t="s">
        <v>0</v>
      </c>
      <c r="B4" s="3"/>
      <c r="C4" s="669" t="s">
        <v>240</v>
      </c>
      <c r="D4" s="925" t="s">
        <v>241</v>
      </c>
      <c r="E4" s="926"/>
      <c r="F4" s="963"/>
      <c r="G4" s="7"/>
      <c r="H4" s="7"/>
      <c r="I4" s="7"/>
    </row>
    <row r="5" spans="1:9" ht="13.5" customHeight="1" thickBot="1" x14ac:dyDescent="0.25">
      <c r="A5" s="73" t="s">
        <v>647</v>
      </c>
      <c r="B5" s="3"/>
      <c r="C5" s="674" t="s">
        <v>391</v>
      </c>
      <c r="D5" s="1158" t="s">
        <v>392</v>
      </c>
      <c r="E5" s="1159"/>
      <c r="F5" s="1160"/>
      <c r="G5" s="7"/>
      <c r="H5" s="7"/>
      <c r="I5" s="7"/>
    </row>
    <row r="6" spans="1:9" ht="27" customHeight="1" thickBot="1" x14ac:dyDescent="0.25">
      <c r="A6" s="15" t="s">
        <v>27</v>
      </c>
      <c r="B6" s="3"/>
      <c r="C6" s="690" t="s">
        <v>757</v>
      </c>
      <c r="D6" s="1161" t="s">
        <v>758</v>
      </c>
      <c r="E6" s="1162"/>
      <c r="F6" s="1163"/>
      <c r="G6" s="7"/>
      <c r="H6" s="7"/>
      <c r="I6" s="7"/>
    </row>
    <row r="7" spans="1:9" ht="9.75" customHeight="1" thickBot="1" x14ac:dyDescent="0.25">
      <c r="A7" s="4"/>
      <c r="B7" s="3"/>
      <c r="C7" s="3"/>
      <c r="D7" s="3"/>
      <c r="E7" s="3"/>
      <c r="F7" s="3"/>
      <c r="G7" s="7"/>
      <c r="H7" s="7"/>
      <c r="I7" s="7"/>
    </row>
    <row r="8" spans="1:9" ht="13.5" thickBot="1" x14ac:dyDescent="0.25">
      <c r="A8" s="284" t="s">
        <v>21</v>
      </c>
      <c r="B8" s="3"/>
      <c r="C8" s="1167" t="s">
        <v>759</v>
      </c>
      <c r="D8" s="1168"/>
      <c r="E8" s="1168"/>
      <c r="F8" s="1169"/>
      <c r="G8" s="414"/>
      <c r="H8" s="7"/>
      <c r="I8" s="7"/>
    </row>
    <row r="9" spans="1:9" ht="23.25" customHeight="1" thickBot="1" x14ac:dyDescent="0.25">
      <c r="A9" s="281" t="s">
        <v>25</v>
      </c>
      <c r="B9" s="3"/>
      <c r="C9" s="1146" t="s">
        <v>361</v>
      </c>
      <c r="D9" s="1147"/>
      <c r="E9" s="1147"/>
      <c r="F9" s="1148"/>
      <c r="G9" s="7"/>
      <c r="H9" s="7"/>
      <c r="I9" s="7"/>
    </row>
    <row r="10" spans="1:9" ht="13.5" thickBot="1" x14ac:dyDescent="0.25">
      <c r="A10" s="281" t="s">
        <v>26</v>
      </c>
      <c r="B10" s="3"/>
      <c r="C10" s="1164" t="s">
        <v>845</v>
      </c>
      <c r="D10" s="1165"/>
      <c r="E10" s="1165"/>
      <c r="F10" s="1165"/>
      <c r="G10" s="1166"/>
      <c r="H10" s="7"/>
      <c r="I10" s="7"/>
    </row>
    <row r="11" spans="1:9" ht="8.25" customHeight="1" thickBot="1" x14ac:dyDescent="0.25">
      <c r="A11" s="285"/>
      <c r="B11" s="3"/>
      <c r="C11" s="3"/>
      <c r="D11" s="3"/>
      <c r="E11" s="3"/>
      <c r="F11" s="3"/>
      <c r="G11" s="7"/>
      <c r="H11" s="7"/>
      <c r="I11" s="7"/>
    </row>
    <row r="12" spans="1:9" ht="13.5" thickBot="1" x14ac:dyDescent="0.25">
      <c r="A12" s="285"/>
      <c r="B12" s="3"/>
      <c r="C12" s="807" t="s">
        <v>355</v>
      </c>
      <c r="D12" s="1015"/>
      <c r="E12" s="3"/>
      <c r="F12" s="3"/>
      <c r="G12" s="7"/>
      <c r="H12" s="7"/>
      <c r="I12" s="7"/>
    </row>
    <row r="13" spans="1:9" ht="15" customHeight="1" thickBot="1" x14ac:dyDescent="0.25">
      <c r="A13" s="286" t="s">
        <v>2</v>
      </c>
      <c r="B13" s="3"/>
      <c r="C13" s="1130">
        <v>609.78300000000002</v>
      </c>
      <c r="D13" s="806"/>
      <c r="E13" s="3"/>
      <c r="F13" s="3"/>
      <c r="G13" s="7"/>
      <c r="H13" s="7"/>
      <c r="I13" s="7"/>
    </row>
    <row r="14" spans="1:9" ht="15.75" customHeight="1" thickBot="1" x14ac:dyDescent="0.25">
      <c r="A14" s="284" t="s">
        <v>273</v>
      </c>
      <c r="B14" s="3"/>
      <c r="C14" s="1130">
        <v>609.78300000000002</v>
      </c>
      <c r="D14" s="806"/>
      <c r="E14" s="3"/>
      <c r="F14" s="3"/>
      <c r="G14" s="7"/>
      <c r="H14" s="7"/>
      <c r="I14" s="7"/>
    </row>
    <row r="15" spans="1:9" ht="13.5" thickBot="1" x14ac:dyDescent="0.25">
      <c r="A15" s="281" t="s">
        <v>1</v>
      </c>
      <c r="B15" s="3"/>
      <c r="C15" s="1132">
        <v>240.77099999999999</v>
      </c>
      <c r="D15" s="1170"/>
      <c r="E15" s="3"/>
      <c r="F15" s="3"/>
      <c r="G15" s="7"/>
      <c r="H15" s="7"/>
      <c r="I15" s="7"/>
    </row>
    <row r="16" spans="1:9" ht="4.5" customHeight="1" thickBot="1" x14ac:dyDescent="0.25">
      <c r="A16" s="287"/>
      <c r="B16" s="3"/>
      <c r="C16" s="12"/>
      <c r="D16" s="12"/>
      <c r="E16" s="11"/>
      <c r="F16" s="11"/>
      <c r="G16" s="7"/>
      <c r="H16" s="7"/>
      <c r="I16" s="7"/>
    </row>
    <row r="17" spans="1:9" ht="13.5" thickBot="1" x14ac:dyDescent="0.25">
      <c r="A17" s="284" t="s">
        <v>18</v>
      </c>
      <c r="B17" s="11"/>
      <c r="C17" s="801" t="s">
        <v>1156</v>
      </c>
      <c r="D17" s="802"/>
      <c r="E17" s="802"/>
      <c r="F17" s="806"/>
      <c r="G17" s="7"/>
      <c r="H17" s="7"/>
      <c r="I17" s="7"/>
    </row>
    <row r="18" spans="1:9" ht="13.5" thickBot="1" x14ac:dyDescent="0.25">
      <c r="A18" s="281" t="s">
        <v>19</v>
      </c>
      <c r="B18" s="3"/>
      <c r="C18" s="801" t="s">
        <v>1157</v>
      </c>
      <c r="D18" s="802"/>
      <c r="E18" s="802"/>
      <c r="F18" s="806"/>
      <c r="G18" s="7"/>
      <c r="H18" s="7"/>
      <c r="I18" s="7"/>
    </row>
    <row r="19" spans="1:9" ht="6" customHeight="1" x14ac:dyDescent="0.2">
      <c r="B19" s="3"/>
      <c r="G19" s="7"/>
      <c r="H19" s="7"/>
      <c r="I19" s="7"/>
    </row>
    <row r="20" spans="1:9" ht="15.75" x14ac:dyDescent="0.25">
      <c r="A20" s="13" t="s">
        <v>5</v>
      </c>
      <c r="B20" s="13"/>
      <c r="C20" s="14"/>
      <c r="D20" s="14"/>
      <c r="E20" s="14"/>
      <c r="F20" s="14"/>
      <c r="G20" s="47"/>
      <c r="H20" s="47"/>
      <c r="I20" s="47"/>
    </row>
    <row r="21" spans="1:9" ht="7.5" customHeight="1" thickBot="1" x14ac:dyDescent="0.3">
      <c r="A21" s="5"/>
      <c r="C21" s="7"/>
      <c r="D21" s="7"/>
      <c r="E21" s="7"/>
      <c r="F21" s="7"/>
      <c r="G21" s="7"/>
      <c r="H21" s="7"/>
      <c r="I21" s="7"/>
    </row>
    <row r="22" spans="1:9" x14ac:dyDescent="0.2">
      <c r="A22" s="1171" t="s">
        <v>23</v>
      </c>
      <c r="B22" s="419" t="s">
        <v>6</v>
      </c>
      <c r="C22" s="419" t="s">
        <v>7</v>
      </c>
      <c r="D22" s="419" t="s">
        <v>8</v>
      </c>
      <c r="E22" s="419" t="s">
        <v>9</v>
      </c>
      <c r="F22" s="420" t="s">
        <v>10</v>
      </c>
      <c r="G22" s="358"/>
      <c r="H22" s="358"/>
      <c r="I22" s="358"/>
    </row>
    <row r="23" spans="1:9" x14ac:dyDescent="0.2">
      <c r="A23" s="1172"/>
      <c r="B23" s="88">
        <v>610</v>
      </c>
      <c r="C23" s="87"/>
      <c r="D23" s="88" t="s">
        <v>54</v>
      </c>
      <c r="E23" s="130">
        <v>414410</v>
      </c>
      <c r="F23" s="421">
        <v>159773</v>
      </c>
      <c r="G23" s="358"/>
      <c r="H23" s="358"/>
      <c r="I23" s="358"/>
    </row>
    <row r="24" spans="1:9" x14ac:dyDescent="0.2">
      <c r="A24" s="1172"/>
      <c r="B24" s="88">
        <v>620</v>
      </c>
      <c r="C24" s="87"/>
      <c r="D24" s="88" t="s">
        <v>57</v>
      </c>
      <c r="E24" s="130">
        <v>152336</v>
      </c>
      <c r="F24" s="421">
        <v>58536</v>
      </c>
      <c r="G24" s="358"/>
      <c r="H24" s="427"/>
      <c r="I24" s="358"/>
    </row>
    <row r="25" spans="1:9" x14ac:dyDescent="0.2">
      <c r="A25" s="1172"/>
      <c r="B25" s="176">
        <v>630</v>
      </c>
      <c r="C25" s="176"/>
      <c r="D25" s="176" t="s">
        <v>55</v>
      </c>
      <c r="E25" s="179">
        <v>42527</v>
      </c>
      <c r="F25" s="422">
        <v>21802</v>
      </c>
      <c r="G25" s="357"/>
      <c r="H25" s="359"/>
      <c r="I25" s="359"/>
    </row>
    <row r="26" spans="1:9" ht="13.5" thickBot="1" x14ac:dyDescent="0.25">
      <c r="A26" s="1173"/>
      <c r="B26" s="263">
        <v>640</v>
      </c>
      <c r="C26" s="263"/>
      <c r="D26" s="263" t="s">
        <v>66</v>
      </c>
      <c r="E26" s="264">
        <v>510</v>
      </c>
      <c r="F26" s="422">
        <v>660</v>
      </c>
      <c r="G26" s="360"/>
      <c r="H26" s="361"/>
      <c r="I26" s="361"/>
    </row>
    <row r="27" spans="1:9" ht="13.5" thickBot="1" x14ac:dyDescent="0.25">
      <c r="A27" s="23" t="s">
        <v>11</v>
      </c>
      <c r="B27" s="24"/>
      <c r="C27" s="24"/>
      <c r="D27" s="24"/>
      <c r="E27" s="60">
        <f>SUM(E23:E26)</f>
        <v>609783</v>
      </c>
      <c r="F27" s="61">
        <f>SUM(F23:F26)</f>
        <v>240771</v>
      </c>
      <c r="G27" s="360"/>
      <c r="H27" s="361"/>
      <c r="I27" s="361"/>
    </row>
    <row r="28" spans="1:9" ht="13.5" thickBot="1" x14ac:dyDescent="0.25">
      <c r="A28" s="23" t="s">
        <v>12</v>
      </c>
      <c r="B28" s="251"/>
      <c r="C28" s="24"/>
      <c r="D28" s="24"/>
      <c r="E28" s="60">
        <v>0</v>
      </c>
      <c r="F28" s="61">
        <v>0</v>
      </c>
      <c r="G28" s="357"/>
      <c r="H28" s="362"/>
      <c r="I28" s="362"/>
    </row>
    <row r="29" spans="1:9" ht="13.5" thickBot="1" x14ac:dyDescent="0.25">
      <c r="A29" s="26" t="s">
        <v>13</v>
      </c>
      <c r="B29" s="24"/>
      <c r="C29" s="24"/>
      <c r="D29" s="24"/>
      <c r="E29" s="58">
        <f>E28+E27</f>
        <v>609783</v>
      </c>
      <c r="F29" s="59">
        <f>F28+F27</f>
        <v>240771</v>
      </c>
      <c r="G29" s="357"/>
      <c r="H29" s="362"/>
      <c r="I29" s="362"/>
    </row>
    <row r="30" spans="1:9" x14ac:dyDescent="0.2">
      <c r="A30" s="1174" t="s">
        <v>244</v>
      </c>
      <c r="B30" s="1134" t="s">
        <v>6</v>
      </c>
      <c r="C30" s="1135"/>
      <c r="D30" s="21" t="s">
        <v>245</v>
      </c>
      <c r="E30" s="21" t="s">
        <v>9</v>
      </c>
      <c r="F30" s="423" t="s">
        <v>10</v>
      </c>
      <c r="G30" s="357"/>
      <c r="H30" s="362"/>
      <c r="I30" s="362"/>
    </row>
    <row r="31" spans="1:9" x14ac:dyDescent="0.2">
      <c r="A31" s="1175"/>
      <c r="B31" s="1137"/>
      <c r="C31" s="1138"/>
      <c r="D31" s="88"/>
      <c r="E31" s="130"/>
      <c r="F31" s="421"/>
      <c r="G31" s="357"/>
      <c r="H31" s="362"/>
      <c r="I31" s="362"/>
    </row>
    <row r="32" spans="1:9" x14ac:dyDescent="0.2">
      <c r="A32" s="1175"/>
      <c r="B32" s="1177">
        <v>212</v>
      </c>
      <c r="C32" s="1178"/>
      <c r="D32" s="176" t="s">
        <v>760</v>
      </c>
      <c r="E32" s="179">
        <v>2000</v>
      </c>
      <c r="F32" s="424">
        <v>60</v>
      </c>
      <c r="G32" s="357"/>
      <c r="H32" s="362"/>
      <c r="I32" s="362"/>
    </row>
    <row r="33" spans="1:9" x14ac:dyDescent="0.2">
      <c r="A33" s="1175"/>
      <c r="B33" s="1179">
        <v>292</v>
      </c>
      <c r="C33" s="1179"/>
      <c r="D33" s="260" t="s">
        <v>846</v>
      </c>
      <c r="E33" s="261">
        <v>3100</v>
      </c>
      <c r="F33" s="425">
        <v>53</v>
      </c>
      <c r="G33" s="357"/>
      <c r="H33" s="362"/>
      <c r="I33" s="362"/>
    </row>
    <row r="34" spans="1:9" ht="13.5" thickBot="1" x14ac:dyDescent="0.25">
      <c r="A34" s="1176"/>
      <c r="B34" s="1180">
        <v>223</v>
      </c>
      <c r="C34" s="1181"/>
      <c r="D34" s="415" t="s">
        <v>878</v>
      </c>
      <c r="E34" s="416">
        <v>0</v>
      </c>
      <c r="F34" s="426">
        <v>0</v>
      </c>
      <c r="G34" s="357"/>
      <c r="H34" s="362"/>
      <c r="I34" s="362"/>
    </row>
    <row r="35" spans="1:9" ht="13.5" thickBot="1" x14ac:dyDescent="0.25">
      <c r="A35" s="23" t="s">
        <v>246</v>
      </c>
      <c r="B35" s="24"/>
      <c r="C35" s="24"/>
      <c r="D35" s="24"/>
      <c r="E35" s="60">
        <f>SUM(E30:E34)</f>
        <v>5100</v>
      </c>
      <c r="F35" s="61">
        <f>SUM(F30:F34)</f>
        <v>113</v>
      </c>
      <c r="G35" s="357"/>
      <c r="H35" s="362"/>
      <c r="I35" s="362"/>
    </row>
    <row r="36" spans="1:9" ht="15.75" x14ac:dyDescent="0.25">
      <c r="A36" s="13" t="s">
        <v>14</v>
      </c>
      <c r="B36" s="283"/>
      <c r="C36" s="14"/>
      <c r="D36" s="14"/>
      <c r="E36" s="14"/>
      <c r="F36" s="14"/>
      <c r="G36" s="372"/>
      <c r="H36" s="372"/>
      <c r="I36" s="372"/>
    </row>
    <row r="37" spans="1:9" ht="9" customHeight="1" x14ac:dyDescent="0.2">
      <c r="A37" s="1"/>
      <c r="B37" s="47"/>
      <c r="G37" s="11"/>
      <c r="H37" s="11"/>
      <c r="I37" s="11"/>
    </row>
    <row r="38" spans="1:9" ht="22.5" customHeight="1" x14ac:dyDescent="0.2">
      <c r="A38" s="377" t="s">
        <v>22</v>
      </c>
      <c r="B38" s="1126" t="s">
        <v>15</v>
      </c>
      <c r="C38" s="1126"/>
      <c r="D38" s="1126"/>
      <c r="E38" s="175" t="s">
        <v>943</v>
      </c>
      <c r="F38" s="175" t="s">
        <v>1023</v>
      </c>
      <c r="G38" s="358"/>
      <c r="H38" s="358"/>
      <c r="I38" s="363"/>
    </row>
    <row r="39" spans="1:9" ht="25.5" customHeight="1" x14ac:dyDescent="0.2">
      <c r="A39" s="798" t="s">
        <v>397</v>
      </c>
      <c r="B39" s="809" t="s">
        <v>398</v>
      </c>
      <c r="C39" s="810"/>
      <c r="D39" s="811"/>
      <c r="E39" s="258" t="s">
        <v>625</v>
      </c>
      <c r="F39" s="731">
        <v>96</v>
      </c>
      <c r="G39" s="366"/>
      <c r="H39" s="367"/>
      <c r="I39" s="366"/>
    </row>
    <row r="40" spans="1:9" ht="12.75" customHeight="1" x14ac:dyDescent="0.2">
      <c r="A40" s="798"/>
      <c r="B40" s="1183" t="s">
        <v>859</v>
      </c>
      <c r="C40" s="1184"/>
      <c r="D40" s="1185"/>
      <c r="E40" s="62">
        <v>95</v>
      </c>
      <c r="F40" s="742">
        <v>90.91</v>
      </c>
      <c r="G40" s="366"/>
      <c r="H40" s="367"/>
      <c r="I40" s="366"/>
    </row>
    <row r="41" spans="1:9" ht="14.25" customHeight="1" x14ac:dyDescent="0.2">
      <c r="A41" s="798"/>
      <c r="B41" s="1183" t="s">
        <v>860</v>
      </c>
      <c r="C41" s="1184"/>
      <c r="D41" s="1185"/>
      <c r="E41" s="62">
        <v>85</v>
      </c>
      <c r="F41" s="742">
        <v>77.78</v>
      </c>
      <c r="G41" s="366"/>
      <c r="H41" s="367"/>
      <c r="I41" s="366"/>
    </row>
    <row r="42" spans="1:9" ht="29.25" customHeight="1" x14ac:dyDescent="0.2">
      <c r="A42" s="798"/>
      <c r="B42" s="809" t="s">
        <v>399</v>
      </c>
      <c r="C42" s="810"/>
      <c r="D42" s="811"/>
      <c r="E42" s="62">
        <v>100</v>
      </c>
      <c r="F42" s="742">
        <v>100</v>
      </c>
      <c r="G42" s="366"/>
      <c r="H42" s="367"/>
      <c r="I42" s="366"/>
    </row>
    <row r="43" spans="1:9" ht="24" customHeight="1" x14ac:dyDescent="0.2">
      <c r="A43" s="798"/>
      <c r="B43" s="809" t="s">
        <v>400</v>
      </c>
      <c r="C43" s="810"/>
      <c r="D43" s="811"/>
      <c r="E43" s="781" t="s">
        <v>1158</v>
      </c>
      <c r="F43" s="731">
        <v>80.31</v>
      </c>
      <c r="G43" s="366"/>
      <c r="H43" s="367"/>
      <c r="I43" s="366"/>
    </row>
    <row r="44" spans="1:9" ht="22.5" customHeight="1" x14ac:dyDescent="0.2">
      <c r="A44" s="798"/>
      <c r="B44" s="809" t="s">
        <v>861</v>
      </c>
      <c r="C44" s="810"/>
      <c r="D44" s="811"/>
      <c r="E44" s="62">
        <v>15</v>
      </c>
      <c r="F44" s="742">
        <v>0</v>
      </c>
      <c r="G44" s="366"/>
      <c r="H44" s="367"/>
      <c r="I44" s="366"/>
    </row>
    <row r="45" spans="1:9" ht="31.5" customHeight="1" x14ac:dyDescent="0.2">
      <c r="A45" s="798"/>
      <c r="B45" s="809" t="s">
        <v>862</v>
      </c>
      <c r="C45" s="810"/>
      <c r="D45" s="811"/>
      <c r="E45" s="212" t="s">
        <v>794</v>
      </c>
      <c r="F45" s="731" t="s">
        <v>1159</v>
      </c>
      <c r="G45" s="366"/>
      <c r="H45" s="367"/>
      <c r="I45" s="366"/>
    </row>
    <row r="46" spans="1:9" x14ac:dyDescent="0.2">
      <c r="A46" s="6" t="s">
        <v>16</v>
      </c>
      <c r="E46" s="6"/>
      <c r="G46" s="373" t="s">
        <v>274</v>
      </c>
      <c r="H46" s="373"/>
      <c r="I46" s="357"/>
    </row>
    <row r="47" spans="1:9" ht="144" customHeight="1" x14ac:dyDescent="0.2">
      <c r="A47" s="418" t="s">
        <v>17</v>
      </c>
      <c r="B47" s="1182" t="s">
        <v>1160</v>
      </c>
      <c r="C47" s="1182"/>
      <c r="D47" s="1182"/>
      <c r="E47" s="1182"/>
      <c r="F47" s="1182"/>
      <c r="G47" s="374"/>
      <c r="H47" s="374"/>
      <c r="I47" s="374"/>
    </row>
    <row r="48" spans="1:9" ht="16.5" customHeight="1" x14ac:dyDescent="0.2">
      <c r="G48" s="11"/>
      <c r="H48" s="11"/>
      <c r="I48" s="11"/>
    </row>
    <row r="49" spans="1:9" ht="67.5" customHeight="1" x14ac:dyDescent="0.2">
      <c r="A49" s="34" t="s">
        <v>254</v>
      </c>
      <c r="B49" s="1182" t="s">
        <v>879</v>
      </c>
      <c r="C49" s="1182"/>
      <c r="D49" s="1182"/>
      <c r="E49" s="1182"/>
      <c r="F49" s="1182"/>
      <c r="G49" s="374"/>
      <c r="H49" s="374"/>
      <c r="I49" s="374"/>
    </row>
    <row r="55" spans="1:9" x14ac:dyDescent="0.2">
      <c r="A55" s="3"/>
      <c r="B55" s="3"/>
      <c r="C55" s="3"/>
      <c r="D55" s="3"/>
      <c r="E55" s="3"/>
      <c r="F55" s="3"/>
    </row>
    <row r="56" spans="1:9" x14ac:dyDescent="0.2">
      <c r="A56" s="3"/>
      <c r="B56" s="3"/>
      <c r="C56" s="3"/>
      <c r="D56" s="3"/>
      <c r="E56" s="3"/>
      <c r="F56" s="3"/>
    </row>
    <row r="57" spans="1:9" x14ac:dyDescent="0.2">
      <c r="A57" s="3"/>
      <c r="B57" s="3"/>
      <c r="C57" s="3"/>
      <c r="D57" s="3"/>
      <c r="E57" s="3"/>
      <c r="F57" s="3"/>
    </row>
    <row r="58" spans="1:9" x14ac:dyDescent="0.2">
      <c r="A58" s="3"/>
      <c r="B58" s="3"/>
      <c r="C58" s="3"/>
      <c r="D58" s="3"/>
      <c r="E58" s="3"/>
      <c r="F58" s="3"/>
    </row>
    <row r="59" spans="1:9" x14ac:dyDescent="0.2">
      <c r="A59" s="3"/>
      <c r="B59" s="3"/>
      <c r="C59" s="3"/>
      <c r="D59" s="3"/>
      <c r="E59" s="3"/>
      <c r="F59" s="3"/>
    </row>
    <row r="60" spans="1:9" x14ac:dyDescent="0.2">
      <c r="A60" s="3"/>
      <c r="B60" s="3"/>
      <c r="C60" s="3"/>
      <c r="D60" s="3"/>
      <c r="E60" s="3"/>
      <c r="F60" s="3"/>
    </row>
    <row r="61" spans="1:9" x14ac:dyDescent="0.2">
      <c r="A61" s="3"/>
      <c r="B61" s="3"/>
      <c r="C61" s="3"/>
      <c r="D61" s="3"/>
      <c r="E61" s="3"/>
      <c r="F61" s="3"/>
    </row>
    <row r="62" spans="1:9" x14ac:dyDescent="0.2">
      <c r="A62" s="3"/>
      <c r="B62" s="3"/>
      <c r="C62" s="3"/>
      <c r="D62" s="3"/>
      <c r="E62" s="3"/>
      <c r="F62" s="3"/>
    </row>
    <row r="63" spans="1:9" x14ac:dyDescent="0.2">
      <c r="A63" s="3"/>
      <c r="B63" s="3"/>
      <c r="C63" s="3"/>
      <c r="D63" s="3"/>
      <c r="E63" s="3"/>
      <c r="F63" s="3"/>
    </row>
    <row r="64" spans="1:9" x14ac:dyDescent="0.2">
      <c r="A64" s="3"/>
      <c r="B64" s="3"/>
      <c r="C64" s="3"/>
      <c r="D64" s="3"/>
      <c r="E64" s="3"/>
      <c r="F64" s="3"/>
    </row>
    <row r="65" spans="1:6" x14ac:dyDescent="0.2">
      <c r="A65" s="3"/>
      <c r="B65" s="3"/>
      <c r="C65" s="3"/>
      <c r="D65" s="3"/>
      <c r="E65" s="3"/>
      <c r="F65" s="3"/>
    </row>
    <row r="66" spans="1:6" x14ac:dyDescent="0.2">
      <c r="A66" s="3"/>
      <c r="B66" s="3"/>
      <c r="C66" s="3"/>
      <c r="D66" s="3"/>
      <c r="E66" s="3"/>
      <c r="F66" s="3"/>
    </row>
    <row r="67" spans="1:6" x14ac:dyDescent="0.2">
      <c r="A67" s="3"/>
      <c r="B67" s="3"/>
      <c r="C67" s="3"/>
      <c r="D67" s="3"/>
      <c r="E67" s="3"/>
      <c r="F67" s="3"/>
    </row>
    <row r="68" spans="1:6" x14ac:dyDescent="0.2">
      <c r="A68" s="3"/>
      <c r="B68" s="3"/>
      <c r="C68" s="3"/>
      <c r="D68" s="3"/>
      <c r="E68" s="3"/>
      <c r="F68" s="3"/>
    </row>
    <row r="69" spans="1:6" x14ac:dyDescent="0.2">
      <c r="A69" s="3"/>
      <c r="B69" s="3"/>
      <c r="C69" s="3"/>
      <c r="D69" s="3"/>
      <c r="E69" s="3"/>
      <c r="F69" s="3"/>
    </row>
    <row r="70" spans="1:6" x14ac:dyDescent="0.2">
      <c r="A70" s="3"/>
      <c r="B70" s="3"/>
      <c r="C70" s="3"/>
      <c r="D70" s="3"/>
      <c r="E70" s="3"/>
      <c r="F70" s="3"/>
    </row>
    <row r="71" spans="1:6" x14ac:dyDescent="0.2">
      <c r="A71" s="3"/>
      <c r="B71" s="3"/>
      <c r="C71" s="3"/>
      <c r="D71" s="3"/>
      <c r="E71" s="3"/>
      <c r="F71" s="3"/>
    </row>
    <row r="72" spans="1:6" x14ac:dyDescent="0.2">
      <c r="A72" s="3"/>
      <c r="B72" s="3"/>
      <c r="C72" s="3"/>
      <c r="D72" s="3"/>
      <c r="E72" s="3"/>
      <c r="F72" s="3"/>
    </row>
    <row r="73" spans="1:6" x14ac:dyDescent="0.2">
      <c r="A73" s="3"/>
      <c r="B73" s="3"/>
      <c r="C73" s="3"/>
      <c r="D73" s="3"/>
      <c r="E73" s="3"/>
      <c r="F73" s="3"/>
    </row>
    <row r="74" spans="1:6" x14ac:dyDescent="0.2">
      <c r="A74" s="3"/>
      <c r="B74" s="3"/>
      <c r="C74" s="3"/>
      <c r="D74" s="3"/>
      <c r="E74" s="3"/>
      <c r="F74" s="3"/>
    </row>
    <row r="75" spans="1:6" x14ac:dyDescent="0.2">
      <c r="A75" s="3"/>
      <c r="B75" s="3"/>
      <c r="C75" s="3"/>
      <c r="D75" s="3"/>
      <c r="E75" s="3"/>
      <c r="F75" s="3"/>
    </row>
    <row r="76" spans="1:6" x14ac:dyDescent="0.2">
      <c r="A76" s="3"/>
      <c r="B76" s="3"/>
      <c r="C76" s="3"/>
      <c r="D76" s="3"/>
      <c r="E76" s="3"/>
      <c r="F76" s="3"/>
    </row>
    <row r="77" spans="1:6" x14ac:dyDescent="0.2">
      <c r="A77" s="3"/>
      <c r="B77" s="3"/>
      <c r="C77" s="3"/>
      <c r="D77" s="3"/>
      <c r="E77" s="3"/>
      <c r="F77" s="3"/>
    </row>
    <row r="78" spans="1:6" x14ac:dyDescent="0.2">
      <c r="A78" s="3"/>
      <c r="B78" s="3"/>
      <c r="C78" s="3"/>
      <c r="D78" s="3"/>
      <c r="E78" s="3"/>
      <c r="F78" s="3"/>
    </row>
    <row r="79" spans="1:6" x14ac:dyDescent="0.2">
      <c r="A79" s="3"/>
      <c r="B79" s="3"/>
      <c r="C79" s="3"/>
      <c r="D79" s="3"/>
      <c r="E79" s="3"/>
      <c r="F79" s="3"/>
    </row>
    <row r="80" spans="1:6" x14ac:dyDescent="0.2">
      <c r="A80" s="3"/>
      <c r="B80" s="3"/>
      <c r="C80" s="3"/>
      <c r="D80" s="3"/>
      <c r="E80" s="3"/>
      <c r="F80" s="3"/>
    </row>
    <row r="81" spans="1:6" x14ac:dyDescent="0.2">
      <c r="A81" s="3"/>
      <c r="B81" s="3"/>
      <c r="C81" s="3"/>
      <c r="D81" s="3"/>
      <c r="E81" s="3"/>
      <c r="F81" s="3"/>
    </row>
    <row r="82" spans="1:6" x14ac:dyDescent="0.2">
      <c r="A82" s="3"/>
      <c r="B82" s="3"/>
      <c r="C82" s="3"/>
      <c r="D82" s="3"/>
      <c r="E82" s="3"/>
      <c r="F82" s="3"/>
    </row>
    <row r="83" spans="1:6" x14ac:dyDescent="0.2">
      <c r="A83" s="3"/>
      <c r="B83" s="3"/>
      <c r="C83" s="3"/>
      <c r="D83" s="3"/>
      <c r="E83" s="3"/>
      <c r="F83" s="3"/>
    </row>
    <row r="84" spans="1:6" x14ac:dyDescent="0.2">
      <c r="A84" s="3"/>
      <c r="B84" s="3"/>
      <c r="C84" s="3"/>
      <c r="D84" s="3"/>
      <c r="E84" s="3"/>
      <c r="F84" s="3"/>
    </row>
    <row r="85" spans="1:6" x14ac:dyDescent="0.2">
      <c r="A85" s="3"/>
      <c r="B85" s="3"/>
      <c r="C85" s="3"/>
      <c r="D85" s="3"/>
      <c r="E85" s="3"/>
      <c r="F85" s="3"/>
    </row>
    <row r="86" spans="1:6" x14ac:dyDescent="0.2">
      <c r="A86" s="3"/>
      <c r="B86" s="3"/>
      <c r="C86" s="3"/>
      <c r="D86" s="3"/>
      <c r="E86" s="3"/>
      <c r="F86" s="3"/>
    </row>
    <row r="87" spans="1:6" x14ac:dyDescent="0.2">
      <c r="A87" s="3"/>
      <c r="B87" s="3"/>
      <c r="C87" s="3"/>
      <c r="D87" s="3"/>
      <c r="E87" s="3"/>
      <c r="F87" s="3"/>
    </row>
    <row r="88" spans="1:6" x14ac:dyDescent="0.2">
      <c r="A88" s="3"/>
      <c r="B88" s="3"/>
      <c r="C88" s="3"/>
      <c r="D88" s="3"/>
      <c r="E88" s="3"/>
      <c r="F88" s="3"/>
    </row>
    <row r="89" spans="1:6" x14ac:dyDescent="0.2">
      <c r="A89" s="3"/>
      <c r="B89" s="3"/>
      <c r="C89" s="3"/>
      <c r="D89" s="3"/>
      <c r="E89" s="3"/>
      <c r="F89" s="3"/>
    </row>
    <row r="90" spans="1:6" x14ac:dyDescent="0.2">
      <c r="A90" s="3"/>
      <c r="B90" s="3"/>
      <c r="C90" s="3"/>
      <c r="D90" s="3"/>
      <c r="E90" s="3"/>
      <c r="F90" s="3"/>
    </row>
    <row r="91" spans="1:6" x14ac:dyDescent="0.2">
      <c r="A91" s="3"/>
      <c r="B91" s="3"/>
      <c r="C91" s="3"/>
      <c r="D91" s="3"/>
      <c r="E91" s="3"/>
      <c r="F91" s="3"/>
    </row>
    <row r="92" spans="1:6" x14ac:dyDescent="0.2">
      <c r="A92" s="3"/>
      <c r="B92" s="3"/>
      <c r="C92" s="3"/>
      <c r="D92" s="3"/>
      <c r="E92" s="3"/>
      <c r="F92" s="3"/>
    </row>
    <row r="93" spans="1:6" x14ac:dyDescent="0.2">
      <c r="A93" s="3"/>
      <c r="B93" s="3"/>
      <c r="C93" s="3"/>
      <c r="D93" s="3"/>
      <c r="E93" s="3"/>
      <c r="F93" s="3"/>
    </row>
    <row r="94" spans="1:6" x14ac:dyDescent="0.2">
      <c r="A94" s="3"/>
      <c r="B94" s="3"/>
      <c r="C94" s="3"/>
      <c r="D94" s="3"/>
      <c r="E94" s="3"/>
      <c r="F94" s="3"/>
    </row>
    <row r="95" spans="1:6" x14ac:dyDescent="0.2">
      <c r="A95" s="3"/>
      <c r="B95" s="3"/>
      <c r="C95" s="3"/>
      <c r="D95" s="3"/>
      <c r="E95" s="3"/>
      <c r="F95" s="3"/>
    </row>
    <row r="96" spans="1:6" x14ac:dyDescent="0.2">
      <c r="A96" s="3"/>
      <c r="B96" s="3"/>
      <c r="C96" s="3"/>
      <c r="D96" s="3"/>
      <c r="E96" s="3"/>
      <c r="F96" s="3"/>
    </row>
    <row r="97" spans="1:6" x14ac:dyDescent="0.2">
      <c r="A97" s="3"/>
      <c r="B97" s="3"/>
      <c r="C97" s="3"/>
      <c r="D97" s="3"/>
      <c r="E97" s="3"/>
      <c r="F97" s="3"/>
    </row>
    <row r="98" spans="1:6" x14ac:dyDescent="0.2">
      <c r="A98" s="3"/>
      <c r="B98" s="3"/>
      <c r="C98" s="3"/>
      <c r="D98" s="3"/>
      <c r="E98" s="3"/>
      <c r="F98" s="3"/>
    </row>
    <row r="99" spans="1:6" x14ac:dyDescent="0.2">
      <c r="A99" s="3"/>
      <c r="B99" s="3"/>
      <c r="C99" s="3"/>
      <c r="D99" s="3"/>
      <c r="E99" s="3"/>
      <c r="F99" s="3"/>
    </row>
    <row r="100" spans="1:6" x14ac:dyDescent="0.2">
      <c r="A100" s="3"/>
      <c r="B100" s="3"/>
      <c r="C100" s="3"/>
      <c r="D100" s="3"/>
      <c r="E100" s="3"/>
      <c r="F100" s="3"/>
    </row>
    <row r="101" spans="1:6" x14ac:dyDescent="0.2">
      <c r="A101" s="3"/>
      <c r="B101" s="3"/>
      <c r="C101" s="3"/>
      <c r="D101" s="3"/>
      <c r="E101" s="3"/>
      <c r="F101" s="3"/>
    </row>
    <row r="102" spans="1:6" x14ac:dyDescent="0.2">
      <c r="A102" s="3"/>
      <c r="B102" s="3"/>
      <c r="C102" s="3"/>
      <c r="D102" s="3"/>
      <c r="E102" s="3"/>
      <c r="F102" s="3"/>
    </row>
    <row r="103" spans="1:6" x14ac:dyDescent="0.2">
      <c r="A103" s="3"/>
      <c r="B103" s="3"/>
      <c r="C103" s="3"/>
      <c r="D103" s="3"/>
      <c r="E103" s="3"/>
      <c r="F103" s="3"/>
    </row>
    <row r="104" spans="1:6" x14ac:dyDescent="0.2">
      <c r="A104" s="3"/>
      <c r="B104" s="3"/>
      <c r="C104" s="3"/>
      <c r="D104" s="3"/>
      <c r="E104" s="3"/>
      <c r="F104" s="3"/>
    </row>
    <row r="105" spans="1:6" x14ac:dyDescent="0.2">
      <c r="A105" s="3"/>
      <c r="B105" s="3"/>
      <c r="C105" s="3"/>
      <c r="D105" s="3"/>
      <c r="E105" s="3"/>
      <c r="F105" s="3"/>
    </row>
    <row r="106" spans="1:6" x14ac:dyDescent="0.2">
      <c r="A106" s="3"/>
      <c r="B106" s="3"/>
      <c r="C106" s="3"/>
      <c r="D106" s="3"/>
      <c r="E106" s="3"/>
      <c r="F106" s="3"/>
    </row>
    <row r="107" spans="1:6" x14ac:dyDescent="0.2">
      <c r="A107" s="3"/>
      <c r="B107" s="3"/>
      <c r="C107" s="3"/>
      <c r="D107" s="3"/>
      <c r="E107" s="3"/>
      <c r="F107" s="3"/>
    </row>
    <row r="108" spans="1:6" x14ac:dyDescent="0.2">
      <c r="A108" s="3"/>
      <c r="B108" s="3"/>
      <c r="C108" s="3"/>
      <c r="D108" s="3"/>
      <c r="E108" s="3"/>
      <c r="F108" s="3"/>
    </row>
    <row r="109" spans="1:6" x14ac:dyDescent="0.2">
      <c r="A109" s="3"/>
      <c r="B109" s="3"/>
      <c r="C109" s="3"/>
      <c r="D109" s="3"/>
      <c r="E109" s="3"/>
      <c r="F109" s="3"/>
    </row>
    <row r="110" spans="1:6" x14ac:dyDescent="0.2">
      <c r="A110" s="3"/>
      <c r="B110" s="3"/>
      <c r="C110" s="3"/>
      <c r="D110" s="3"/>
      <c r="E110" s="3"/>
      <c r="F110" s="3"/>
    </row>
    <row r="111" spans="1:6" x14ac:dyDescent="0.2">
      <c r="A111" s="3"/>
      <c r="B111" s="3"/>
      <c r="C111" s="3"/>
      <c r="D111" s="3"/>
      <c r="E111" s="3"/>
      <c r="F111" s="3"/>
    </row>
    <row r="112" spans="1:6" x14ac:dyDescent="0.2">
      <c r="A112" s="3"/>
      <c r="B112" s="3"/>
      <c r="C112" s="3"/>
      <c r="D112" s="3"/>
      <c r="E112" s="3"/>
      <c r="F112" s="3"/>
    </row>
    <row r="113" spans="1:6" x14ac:dyDescent="0.2">
      <c r="A113" s="3"/>
      <c r="B113" s="3"/>
      <c r="C113" s="3"/>
      <c r="D113" s="3"/>
      <c r="E113" s="3"/>
      <c r="F113" s="3"/>
    </row>
    <row r="114" spans="1:6" x14ac:dyDescent="0.2">
      <c r="A114" s="3"/>
      <c r="B114" s="3"/>
      <c r="C114" s="3"/>
      <c r="D114" s="3"/>
      <c r="E114" s="3"/>
      <c r="F114" s="3"/>
    </row>
    <row r="115" spans="1:6" x14ac:dyDescent="0.2">
      <c r="A115" s="3"/>
      <c r="B115" s="3"/>
      <c r="C115" s="3"/>
      <c r="D115" s="3"/>
      <c r="E115" s="3"/>
      <c r="F115" s="3"/>
    </row>
    <row r="116" spans="1:6" x14ac:dyDescent="0.2">
      <c r="A116" s="3"/>
      <c r="B116" s="3"/>
      <c r="C116" s="3"/>
      <c r="D116" s="3"/>
      <c r="E116" s="3"/>
      <c r="F116" s="3"/>
    </row>
    <row r="117" spans="1:6" x14ac:dyDescent="0.2">
      <c r="A117" s="3"/>
      <c r="B117" s="3"/>
      <c r="C117" s="3"/>
      <c r="D117" s="3"/>
      <c r="E117" s="3"/>
      <c r="F117" s="3"/>
    </row>
    <row r="118" spans="1:6" x14ac:dyDescent="0.2">
      <c r="A118" s="3"/>
      <c r="B118" s="3"/>
      <c r="C118" s="3"/>
      <c r="D118" s="3"/>
      <c r="E118" s="3"/>
      <c r="F118" s="3"/>
    </row>
    <row r="119" spans="1:6" x14ac:dyDescent="0.2">
      <c r="A119" s="3"/>
      <c r="B119" s="3"/>
      <c r="C119" s="3"/>
      <c r="D119" s="3"/>
      <c r="E119" s="3"/>
      <c r="F119" s="3"/>
    </row>
    <row r="120" spans="1:6" x14ac:dyDescent="0.2">
      <c r="A120" s="3"/>
      <c r="B120" s="3"/>
      <c r="C120" s="3"/>
      <c r="D120" s="3"/>
      <c r="E120" s="3"/>
      <c r="F120" s="3"/>
    </row>
    <row r="121" spans="1:6" x14ac:dyDescent="0.2">
      <c r="A121" s="3"/>
      <c r="B121" s="3"/>
      <c r="C121" s="3"/>
      <c r="D121" s="3"/>
      <c r="E121" s="3"/>
      <c r="F121" s="3"/>
    </row>
    <row r="122" spans="1:6" x14ac:dyDescent="0.2">
      <c r="A122" s="3"/>
      <c r="B122" s="3"/>
      <c r="C122" s="3"/>
      <c r="D122" s="3"/>
      <c r="E122" s="3"/>
      <c r="F122" s="3"/>
    </row>
    <row r="123" spans="1:6" x14ac:dyDescent="0.2">
      <c r="A123" s="3"/>
      <c r="B123" s="3"/>
      <c r="C123" s="3"/>
      <c r="D123" s="3"/>
      <c r="E123" s="3"/>
      <c r="F123" s="3"/>
    </row>
    <row r="124" spans="1:6" x14ac:dyDescent="0.2">
      <c r="A124" s="3"/>
      <c r="B124" s="3"/>
      <c r="C124" s="3"/>
      <c r="D124" s="3"/>
      <c r="E124" s="3"/>
      <c r="F124" s="3"/>
    </row>
    <row r="125" spans="1:6" x14ac:dyDescent="0.2">
      <c r="A125" s="3"/>
      <c r="B125" s="3"/>
      <c r="C125" s="3"/>
      <c r="D125" s="3"/>
      <c r="E125" s="3"/>
      <c r="F125" s="3"/>
    </row>
    <row r="126" spans="1:6" x14ac:dyDescent="0.2">
      <c r="A126" s="3"/>
      <c r="B126" s="3"/>
      <c r="C126" s="3"/>
      <c r="D126" s="3"/>
      <c r="E126" s="3"/>
      <c r="F126" s="3"/>
    </row>
    <row r="127" spans="1:6" x14ac:dyDescent="0.2">
      <c r="A127" s="3"/>
      <c r="B127" s="3"/>
      <c r="C127" s="3"/>
      <c r="D127" s="3"/>
      <c r="E127" s="3"/>
      <c r="F127" s="3"/>
    </row>
    <row r="128" spans="1:6" x14ac:dyDescent="0.2">
      <c r="A128" s="3"/>
      <c r="B128" s="3"/>
      <c r="C128" s="3"/>
      <c r="D128" s="3"/>
      <c r="E128" s="3"/>
      <c r="F128" s="3"/>
    </row>
    <row r="129" spans="1:6" x14ac:dyDescent="0.2">
      <c r="A129" s="3"/>
      <c r="B129" s="3"/>
      <c r="C129" s="3"/>
      <c r="D129" s="3"/>
      <c r="E129" s="3"/>
      <c r="F129" s="3"/>
    </row>
    <row r="130" spans="1:6" x14ac:dyDescent="0.2">
      <c r="A130" s="3"/>
      <c r="B130" s="3"/>
      <c r="C130" s="3"/>
      <c r="D130" s="3"/>
      <c r="E130" s="3"/>
      <c r="F130" s="3"/>
    </row>
    <row r="131" spans="1:6" x14ac:dyDescent="0.2">
      <c r="A131" s="3"/>
      <c r="B131" s="3"/>
      <c r="C131" s="3"/>
      <c r="D131" s="3"/>
      <c r="E131" s="3"/>
      <c r="F131" s="3"/>
    </row>
    <row r="132" spans="1:6" x14ac:dyDescent="0.2">
      <c r="A132" s="3"/>
      <c r="B132" s="3"/>
      <c r="C132" s="3"/>
      <c r="D132" s="3"/>
      <c r="E132" s="3"/>
      <c r="F132" s="3"/>
    </row>
    <row r="133" spans="1:6" x14ac:dyDescent="0.2">
      <c r="A133" s="3"/>
      <c r="B133" s="3"/>
      <c r="C133" s="3"/>
      <c r="D133" s="3"/>
      <c r="E133" s="3"/>
      <c r="F133" s="3"/>
    </row>
    <row r="134" spans="1:6" x14ac:dyDescent="0.2">
      <c r="A134" s="3"/>
      <c r="B134" s="3"/>
      <c r="C134" s="3"/>
      <c r="D134" s="3"/>
      <c r="E134" s="3"/>
      <c r="F134" s="3"/>
    </row>
    <row r="135" spans="1:6" x14ac:dyDescent="0.2">
      <c r="A135" s="3"/>
      <c r="B135" s="3"/>
      <c r="C135" s="3"/>
      <c r="D135" s="3"/>
      <c r="E135" s="3"/>
      <c r="F135" s="3"/>
    </row>
    <row r="136" spans="1:6" x14ac:dyDescent="0.2">
      <c r="A136" s="3"/>
      <c r="B136" s="3"/>
      <c r="C136" s="3"/>
      <c r="D136" s="3"/>
      <c r="E136" s="3"/>
      <c r="F136" s="3"/>
    </row>
    <row r="137" spans="1:6" x14ac:dyDescent="0.2">
      <c r="A137" s="3"/>
      <c r="B137" s="3"/>
      <c r="C137" s="3"/>
      <c r="D137" s="3"/>
      <c r="E137" s="3"/>
      <c r="F137" s="3"/>
    </row>
    <row r="138" spans="1:6" x14ac:dyDescent="0.2">
      <c r="A138" s="3"/>
      <c r="B138" s="3"/>
      <c r="C138" s="3"/>
      <c r="D138" s="3"/>
      <c r="E138" s="3"/>
      <c r="F138" s="3"/>
    </row>
    <row r="139" spans="1:6" x14ac:dyDescent="0.2">
      <c r="A139" s="3"/>
      <c r="B139" s="3"/>
      <c r="C139" s="3"/>
      <c r="D139" s="3"/>
      <c r="E139" s="3"/>
      <c r="F139" s="3"/>
    </row>
    <row r="140" spans="1:6" x14ac:dyDescent="0.2">
      <c r="A140" s="3"/>
      <c r="B140" s="3"/>
      <c r="C140" s="3"/>
      <c r="D140" s="3"/>
      <c r="E140" s="3"/>
      <c r="F140" s="3"/>
    </row>
    <row r="141" spans="1:6" x14ac:dyDescent="0.2">
      <c r="A141" s="3"/>
      <c r="B141" s="3"/>
      <c r="C141" s="3"/>
      <c r="D141" s="3"/>
      <c r="E141" s="3"/>
      <c r="F141" s="3"/>
    </row>
    <row r="142" spans="1:6" x14ac:dyDescent="0.2">
      <c r="A142" s="3"/>
      <c r="B142" s="3"/>
      <c r="C142" s="3"/>
      <c r="D142" s="3"/>
      <c r="E142" s="3"/>
      <c r="F142" s="3"/>
    </row>
    <row r="143" spans="1:6" x14ac:dyDescent="0.2">
      <c r="A143" s="3"/>
      <c r="B143" s="3"/>
      <c r="C143" s="3"/>
      <c r="D143" s="3"/>
      <c r="E143" s="3"/>
      <c r="F143" s="3"/>
    </row>
    <row r="144" spans="1:6" x14ac:dyDescent="0.2">
      <c r="A144" s="3"/>
      <c r="B144" s="3"/>
      <c r="C144" s="3"/>
      <c r="D144" s="3"/>
      <c r="E144" s="3"/>
      <c r="F144" s="3"/>
    </row>
    <row r="145" spans="1:6" x14ac:dyDescent="0.2">
      <c r="A145" s="3"/>
      <c r="B145" s="3"/>
      <c r="C145" s="3"/>
      <c r="D145" s="3"/>
      <c r="E145" s="3"/>
      <c r="F145" s="3"/>
    </row>
    <row r="146" spans="1:6" x14ac:dyDescent="0.2">
      <c r="A146" s="3"/>
      <c r="B146" s="3"/>
      <c r="C146" s="3"/>
      <c r="D146" s="3"/>
      <c r="E146" s="3"/>
      <c r="F146" s="3"/>
    </row>
    <row r="147" spans="1:6" x14ac:dyDescent="0.2">
      <c r="A147" s="3"/>
      <c r="B147" s="3"/>
      <c r="C147" s="3"/>
      <c r="D147" s="3"/>
      <c r="E147" s="3"/>
      <c r="F147" s="3"/>
    </row>
    <row r="148" spans="1:6" x14ac:dyDescent="0.2">
      <c r="A148" s="3"/>
      <c r="B148" s="3"/>
      <c r="C148" s="3"/>
      <c r="D148" s="3"/>
      <c r="E148" s="3"/>
      <c r="F148" s="3"/>
    </row>
    <row r="149" spans="1:6" x14ac:dyDescent="0.2">
      <c r="A149" s="3"/>
      <c r="B149" s="3"/>
      <c r="C149" s="3"/>
      <c r="D149" s="3"/>
      <c r="E149" s="3"/>
      <c r="F149" s="3"/>
    </row>
    <row r="150" spans="1:6" x14ac:dyDescent="0.2">
      <c r="A150" s="3"/>
      <c r="B150" s="3"/>
      <c r="C150" s="3"/>
      <c r="D150" s="3"/>
      <c r="E150" s="3"/>
      <c r="F150" s="3"/>
    </row>
    <row r="151" spans="1:6" x14ac:dyDescent="0.2">
      <c r="A151" s="3"/>
      <c r="B151" s="3"/>
      <c r="C151" s="3"/>
      <c r="D151" s="3"/>
      <c r="E151" s="3"/>
      <c r="F151" s="3"/>
    </row>
    <row r="152" spans="1:6" x14ac:dyDescent="0.2">
      <c r="A152" s="3"/>
      <c r="B152" s="3"/>
      <c r="C152" s="3"/>
      <c r="D152" s="3"/>
      <c r="E152" s="3"/>
      <c r="F152" s="3"/>
    </row>
    <row r="153" spans="1:6" x14ac:dyDescent="0.2">
      <c r="A153" s="3"/>
      <c r="B153" s="3"/>
      <c r="C153" s="3"/>
      <c r="D153" s="3"/>
      <c r="E153" s="3"/>
      <c r="F153" s="3"/>
    </row>
    <row r="154" spans="1:6" x14ac:dyDescent="0.2">
      <c r="A154" s="3"/>
      <c r="B154" s="3"/>
      <c r="C154" s="3"/>
      <c r="D154" s="3"/>
      <c r="E154" s="3"/>
      <c r="F154" s="3"/>
    </row>
    <row r="155" spans="1:6" x14ac:dyDescent="0.2">
      <c r="A155" s="3"/>
      <c r="B155" s="3"/>
      <c r="C155" s="3"/>
      <c r="D155" s="3"/>
      <c r="E155" s="3"/>
      <c r="F155" s="3"/>
    </row>
    <row r="156" spans="1:6" x14ac:dyDescent="0.2">
      <c r="A156" s="3"/>
      <c r="B156" s="3"/>
      <c r="C156" s="3"/>
      <c r="D156" s="3"/>
      <c r="E156" s="3"/>
      <c r="F156" s="3"/>
    </row>
    <row r="157" spans="1:6" x14ac:dyDescent="0.2">
      <c r="A157" s="3"/>
      <c r="B157" s="3"/>
      <c r="C157" s="3"/>
      <c r="D157" s="3"/>
      <c r="E157" s="3"/>
      <c r="F157" s="3"/>
    </row>
    <row r="158" spans="1:6" x14ac:dyDescent="0.2">
      <c r="A158" s="3"/>
      <c r="B158" s="3"/>
      <c r="C158" s="3"/>
      <c r="D158" s="3"/>
      <c r="E158" s="3"/>
      <c r="F158" s="3"/>
    </row>
    <row r="159" spans="1:6" x14ac:dyDescent="0.2">
      <c r="A159" s="3"/>
      <c r="B159" s="3"/>
      <c r="C159" s="3"/>
      <c r="D159" s="3"/>
      <c r="E159" s="3"/>
      <c r="F159" s="3"/>
    </row>
    <row r="160" spans="1:6" x14ac:dyDescent="0.2">
      <c r="A160" s="3"/>
      <c r="B160" s="3"/>
      <c r="C160" s="3"/>
      <c r="D160" s="3"/>
      <c r="E160" s="3"/>
      <c r="F160" s="3"/>
    </row>
    <row r="161" spans="1:6" x14ac:dyDescent="0.2">
      <c r="A161" s="3"/>
      <c r="B161" s="3"/>
      <c r="C161" s="3"/>
      <c r="D161" s="3"/>
      <c r="E161" s="3"/>
      <c r="F161" s="3"/>
    </row>
    <row r="162" spans="1:6" x14ac:dyDescent="0.2">
      <c r="A162" s="3"/>
      <c r="B162" s="3"/>
      <c r="C162" s="3"/>
      <c r="D162" s="3"/>
      <c r="E162" s="3"/>
      <c r="F162" s="3"/>
    </row>
    <row r="163" spans="1:6" x14ac:dyDescent="0.2">
      <c r="A163" s="3"/>
      <c r="B163" s="3"/>
      <c r="C163" s="3"/>
      <c r="D163" s="3"/>
      <c r="E163" s="3"/>
      <c r="F163" s="3"/>
    </row>
    <row r="164" spans="1:6" x14ac:dyDescent="0.2">
      <c r="A164" s="3"/>
      <c r="B164" s="3"/>
      <c r="C164" s="3"/>
      <c r="D164" s="3"/>
      <c r="E164" s="3"/>
      <c r="F164" s="3"/>
    </row>
    <row r="165" spans="1:6" x14ac:dyDescent="0.2">
      <c r="A165" s="3"/>
      <c r="B165" s="3"/>
      <c r="C165" s="3"/>
      <c r="D165" s="3"/>
      <c r="E165" s="3"/>
      <c r="F165" s="3"/>
    </row>
    <row r="166" spans="1:6" x14ac:dyDescent="0.2">
      <c r="A166" s="3"/>
      <c r="B166" s="3"/>
      <c r="C166" s="3"/>
      <c r="D166" s="3"/>
      <c r="E166" s="3"/>
      <c r="F166" s="3"/>
    </row>
    <row r="167" spans="1:6" x14ac:dyDescent="0.2">
      <c r="A167" s="3"/>
      <c r="B167" s="3"/>
      <c r="C167" s="3"/>
      <c r="D167" s="3"/>
      <c r="E167" s="3"/>
      <c r="F167" s="3"/>
    </row>
    <row r="168" spans="1:6" x14ac:dyDescent="0.2">
      <c r="A168" s="3"/>
      <c r="B168" s="3"/>
      <c r="C168" s="3"/>
      <c r="D168" s="3"/>
      <c r="E168" s="3"/>
      <c r="F168" s="3"/>
    </row>
    <row r="169" spans="1:6" x14ac:dyDescent="0.2">
      <c r="A169" s="3"/>
      <c r="B169" s="3"/>
      <c r="C169" s="3"/>
      <c r="D169" s="3"/>
      <c r="E169" s="3"/>
      <c r="F169" s="3"/>
    </row>
    <row r="170" spans="1:6" x14ac:dyDescent="0.2">
      <c r="A170" s="3"/>
      <c r="B170" s="3"/>
      <c r="C170" s="3"/>
      <c r="D170" s="3"/>
      <c r="E170" s="3"/>
      <c r="F170" s="3"/>
    </row>
    <row r="171" spans="1:6" x14ac:dyDescent="0.2">
      <c r="A171" s="3"/>
      <c r="B171" s="3"/>
      <c r="C171" s="3"/>
      <c r="D171" s="3"/>
      <c r="E171" s="3"/>
      <c r="F171" s="3"/>
    </row>
    <row r="172" spans="1:6" x14ac:dyDescent="0.2">
      <c r="A172" s="3"/>
      <c r="B172" s="3"/>
      <c r="C172" s="3"/>
      <c r="D172" s="3"/>
      <c r="E172" s="3"/>
      <c r="F172" s="3"/>
    </row>
    <row r="173" spans="1:6" x14ac:dyDescent="0.2">
      <c r="A173" s="3"/>
      <c r="B173" s="3"/>
      <c r="C173" s="3"/>
      <c r="D173" s="3"/>
      <c r="E173" s="3"/>
      <c r="F173" s="3"/>
    </row>
    <row r="174" spans="1:6" x14ac:dyDescent="0.2">
      <c r="A174" s="3"/>
      <c r="B174" s="3"/>
      <c r="C174" s="3"/>
      <c r="D174" s="3"/>
      <c r="E174" s="3"/>
      <c r="F174" s="3"/>
    </row>
    <row r="175" spans="1:6" x14ac:dyDescent="0.2">
      <c r="A175" s="3"/>
      <c r="B175" s="3"/>
      <c r="C175" s="3"/>
      <c r="D175" s="3"/>
      <c r="E175" s="3"/>
      <c r="F175" s="3"/>
    </row>
    <row r="176" spans="1:6" x14ac:dyDescent="0.2">
      <c r="A176" s="3"/>
      <c r="B176" s="3"/>
      <c r="C176" s="3"/>
      <c r="D176" s="3"/>
      <c r="E176" s="3"/>
      <c r="F176" s="3"/>
    </row>
    <row r="177" spans="1:6" x14ac:dyDescent="0.2">
      <c r="A177" s="3"/>
      <c r="B177" s="3"/>
      <c r="C177" s="3"/>
      <c r="D177" s="3"/>
      <c r="E177" s="3"/>
      <c r="F177" s="3"/>
    </row>
    <row r="178" spans="1:6" x14ac:dyDescent="0.2">
      <c r="A178" s="3"/>
      <c r="B178" s="3"/>
      <c r="C178" s="3"/>
      <c r="D178" s="3"/>
      <c r="E178" s="3"/>
      <c r="F178" s="3"/>
    </row>
    <row r="179" spans="1:6" x14ac:dyDescent="0.2">
      <c r="A179" s="3"/>
      <c r="B179" s="3"/>
      <c r="C179" s="3"/>
      <c r="D179" s="3"/>
      <c r="E179" s="3"/>
      <c r="F179" s="3"/>
    </row>
    <row r="180" spans="1:6" x14ac:dyDescent="0.2">
      <c r="A180" s="3"/>
      <c r="B180" s="3"/>
      <c r="C180" s="3"/>
      <c r="D180" s="3"/>
      <c r="E180" s="3"/>
      <c r="F180" s="3"/>
    </row>
    <row r="181" spans="1:6" x14ac:dyDescent="0.2">
      <c r="A181" s="3"/>
      <c r="B181" s="3"/>
      <c r="C181" s="3"/>
      <c r="D181" s="3"/>
      <c r="E181" s="3"/>
      <c r="F181" s="3"/>
    </row>
    <row r="182" spans="1:6" x14ac:dyDescent="0.2">
      <c r="A182" s="3"/>
      <c r="B182" s="3"/>
      <c r="C182" s="3"/>
      <c r="D182" s="3"/>
      <c r="E182" s="3"/>
      <c r="F182" s="3"/>
    </row>
    <row r="183" spans="1:6" x14ac:dyDescent="0.2">
      <c r="A183" s="3"/>
      <c r="B183" s="3"/>
      <c r="C183" s="3"/>
      <c r="D183" s="3"/>
      <c r="E183" s="3"/>
      <c r="F183" s="3"/>
    </row>
    <row r="184" spans="1:6" x14ac:dyDescent="0.2">
      <c r="A184" s="3"/>
      <c r="B184" s="3"/>
      <c r="C184" s="3"/>
      <c r="D184" s="3"/>
      <c r="E184" s="3"/>
      <c r="F184" s="3"/>
    </row>
    <row r="185" spans="1:6" x14ac:dyDescent="0.2">
      <c r="A185" s="3"/>
      <c r="B185" s="3"/>
      <c r="C185" s="3"/>
      <c r="D185" s="3"/>
      <c r="E185" s="3"/>
      <c r="F185" s="3"/>
    </row>
    <row r="186" spans="1:6" x14ac:dyDescent="0.2">
      <c r="A186" s="3"/>
      <c r="B186" s="3"/>
      <c r="C186" s="3"/>
      <c r="D186" s="3"/>
      <c r="E186" s="3"/>
      <c r="F186" s="3"/>
    </row>
    <row r="187" spans="1:6" x14ac:dyDescent="0.2">
      <c r="A187" s="3"/>
      <c r="B187" s="3"/>
      <c r="C187" s="3"/>
      <c r="D187" s="3"/>
      <c r="E187" s="3"/>
      <c r="F187" s="3"/>
    </row>
    <row r="188" spans="1:6" x14ac:dyDescent="0.2">
      <c r="A188" s="3"/>
      <c r="B188" s="3"/>
      <c r="C188" s="3"/>
      <c r="D188" s="3"/>
      <c r="E188" s="3"/>
      <c r="F188" s="3"/>
    </row>
    <row r="189" spans="1:6" x14ac:dyDescent="0.2">
      <c r="A189" s="3"/>
      <c r="B189" s="3"/>
      <c r="C189" s="3"/>
      <c r="D189" s="3"/>
      <c r="E189" s="3"/>
      <c r="F189" s="3"/>
    </row>
    <row r="190" spans="1:6" x14ac:dyDescent="0.2">
      <c r="A190" s="3"/>
      <c r="B190" s="3"/>
      <c r="C190" s="3"/>
      <c r="D190" s="3"/>
      <c r="E190" s="3"/>
      <c r="F190" s="3"/>
    </row>
    <row r="191" spans="1:6" x14ac:dyDescent="0.2">
      <c r="A191" s="3"/>
      <c r="B191" s="3"/>
      <c r="C191" s="3"/>
      <c r="D191" s="3"/>
      <c r="E191" s="3"/>
      <c r="F191" s="3"/>
    </row>
    <row r="192" spans="1:6" x14ac:dyDescent="0.2">
      <c r="A192" s="3"/>
      <c r="B192" s="3"/>
      <c r="C192" s="3"/>
      <c r="D192" s="3"/>
      <c r="E192" s="3"/>
      <c r="F192" s="3"/>
    </row>
    <row r="193" spans="1:6" x14ac:dyDescent="0.2">
      <c r="A193" s="3"/>
      <c r="B193" s="3"/>
      <c r="C193" s="3"/>
      <c r="D193" s="3"/>
      <c r="E193" s="3"/>
      <c r="F193" s="3"/>
    </row>
    <row r="194" spans="1:6" x14ac:dyDescent="0.2">
      <c r="A194" s="3"/>
      <c r="B194" s="3"/>
      <c r="C194" s="3"/>
      <c r="D194" s="3"/>
      <c r="E194" s="3"/>
      <c r="F194" s="3"/>
    </row>
    <row r="195" spans="1:6" x14ac:dyDescent="0.2">
      <c r="A195" s="3"/>
      <c r="B195" s="3"/>
      <c r="C195" s="3"/>
      <c r="D195" s="3"/>
      <c r="E195" s="3"/>
      <c r="F195" s="3"/>
    </row>
    <row r="196" spans="1:6" x14ac:dyDescent="0.2">
      <c r="A196" s="3"/>
      <c r="B196" s="3"/>
      <c r="C196" s="3"/>
      <c r="D196" s="3"/>
      <c r="E196" s="3"/>
      <c r="F196" s="3"/>
    </row>
    <row r="197" spans="1:6" x14ac:dyDescent="0.2">
      <c r="A197" s="3"/>
      <c r="B197" s="3"/>
      <c r="C197" s="3"/>
      <c r="D197" s="3"/>
      <c r="E197" s="3"/>
      <c r="F197" s="3"/>
    </row>
    <row r="198" spans="1:6" x14ac:dyDescent="0.2">
      <c r="A198" s="3"/>
      <c r="B198" s="3"/>
      <c r="C198" s="3"/>
      <c r="D198" s="3"/>
      <c r="E198" s="3"/>
      <c r="F198" s="3"/>
    </row>
    <row r="199" spans="1:6" x14ac:dyDescent="0.2">
      <c r="A199" s="3"/>
      <c r="B199" s="3"/>
      <c r="C199" s="3"/>
      <c r="D199" s="3"/>
      <c r="E199" s="3"/>
      <c r="F199" s="3"/>
    </row>
    <row r="200" spans="1:6" x14ac:dyDescent="0.2">
      <c r="A200" s="3"/>
      <c r="B200" s="3"/>
      <c r="C200" s="3"/>
      <c r="D200" s="3"/>
      <c r="E200" s="3"/>
      <c r="F200" s="3"/>
    </row>
    <row r="201" spans="1:6" x14ac:dyDescent="0.2">
      <c r="A201" s="3"/>
      <c r="B201" s="3"/>
      <c r="C201" s="3"/>
      <c r="D201" s="3"/>
      <c r="E201" s="3"/>
      <c r="F201" s="3"/>
    </row>
    <row r="202" spans="1:6" x14ac:dyDescent="0.2">
      <c r="A202" s="3"/>
      <c r="B202" s="3"/>
      <c r="C202" s="3"/>
      <c r="D202" s="3"/>
      <c r="E202" s="3"/>
      <c r="F202" s="3"/>
    </row>
    <row r="203" spans="1:6" x14ac:dyDescent="0.2">
      <c r="A203" s="3"/>
      <c r="B203" s="3"/>
      <c r="C203" s="3"/>
      <c r="D203" s="3"/>
      <c r="E203" s="3"/>
      <c r="F203" s="3"/>
    </row>
    <row r="204" spans="1:6" x14ac:dyDescent="0.2">
      <c r="A204" s="3"/>
      <c r="B204" s="3"/>
      <c r="C204" s="3"/>
      <c r="D204" s="3"/>
      <c r="E204" s="3"/>
      <c r="F204" s="3"/>
    </row>
    <row r="205" spans="1:6" x14ac:dyDescent="0.2">
      <c r="A205" s="3"/>
      <c r="B205" s="3"/>
      <c r="C205" s="3"/>
      <c r="D205" s="3"/>
      <c r="E205" s="3"/>
      <c r="F205" s="3"/>
    </row>
    <row r="206" spans="1:6" x14ac:dyDescent="0.2">
      <c r="A206" s="3"/>
      <c r="B206" s="3"/>
      <c r="C206" s="3"/>
      <c r="D206" s="3"/>
      <c r="E206" s="3"/>
      <c r="F206" s="3"/>
    </row>
    <row r="207" spans="1:6" x14ac:dyDescent="0.2">
      <c r="A207" s="3"/>
      <c r="B207" s="3"/>
      <c r="C207" s="3"/>
      <c r="D207" s="3"/>
      <c r="E207" s="3"/>
      <c r="F207" s="3"/>
    </row>
    <row r="208" spans="1:6" x14ac:dyDescent="0.2">
      <c r="A208" s="3"/>
      <c r="B208" s="3"/>
      <c r="C208" s="3"/>
      <c r="D208" s="3"/>
      <c r="E208" s="3"/>
      <c r="F208" s="3"/>
    </row>
    <row r="209" spans="1:6" x14ac:dyDescent="0.2">
      <c r="A209" s="3"/>
      <c r="B209" s="3"/>
      <c r="C209" s="3"/>
      <c r="D209" s="3"/>
      <c r="E209" s="3"/>
      <c r="F209" s="3"/>
    </row>
    <row r="210" spans="1:6" x14ac:dyDescent="0.2">
      <c r="A210" s="3"/>
      <c r="B210" s="3"/>
      <c r="C210" s="3"/>
      <c r="D210" s="3"/>
      <c r="E210" s="3"/>
      <c r="F210" s="3"/>
    </row>
    <row r="211" spans="1:6" x14ac:dyDescent="0.2">
      <c r="A211" s="3"/>
      <c r="B211" s="3"/>
      <c r="C211" s="3"/>
      <c r="D211" s="3"/>
      <c r="E211" s="3"/>
      <c r="F211" s="3"/>
    </row>
    <row r="212" spans="1:6" x14ac:dyDescent="0.2">
      <c r="A212" s="3"/>
      <c r="B212" s="3"/>
      <c r="C212" s="3"/>
      <c r="D212" s="3"/>
      <c r="E212" s="3"/>
      <c r="F212" s="3"/>
    </row>
    <row r="213" spans="1:6" x14ac:dyDescent="0.2">
      <c r="A213" s="3"/>
      <c r="B213" s="3"/>
      <c r="C213" s="3"/>
      <c r="D213" s="3"/>
      <c r="E213" s="3"/>
      <c r="F213" s="3"/>
    </row>
    <row r="214" spans="1:6" x14ac:dyDescent="0.2">
      <c r="A214" s="3"/>
      <c r="B214" s="3"/>
      <c r="C214" s="3"/>
      <c r="D214" s="3"/>
      <c r="E214" s="3"/>
      <c r="F214" s="3"/>
    </row>
    <row r="215" spans="1:6" x14ac:dyDescent="0.2">
      <c r="A215" s="3"/>
      <c r="B215" s="3"/>
      <c r="C215" s="3"/>
      <c r="D215" s="3"/>
      <c r="E215" s="3"/>
      <c r="F215" s="3"/>
    </row>
    <row r="216" spans="1:6" x14ac:dyDescent="0.2">
      <c r="A216" s="3"/>
      <c r="B216" s="3"/>
      <c r="C216" s="3"/>
      <c r="D216" s="3"/>
      <c r="E216" s="3"/>
      <c r="F216" s="3"/>
    </row>
    <row r="217" spans="1:6" x14ac:dyDescent="0.2">
      <c r="A217" s="3"/>
      <c r="B217" s="3"/>
      <c r="C217" s="3"/>
      <c r="D217" s="3"/>
      <c r="E217" s="3"/>
      <c r="F217" s="3"/>
    </row>
    <row r="218" spans="1:6" x14ac:dyDescent="0.2">
      <c r="A218" s="3"/>
      <c r="B218" s="3"/>
      <c r="C218" s="3"/>
      <c r="D218" s="3"/>
      <c r="E218" s="3"/>
      <c r="F218" s="3"/>
    </row>
    <row r="219" spans="1:6" x14ac:dyDescent="0.2">
      <c r="A219" s="3"/>
      <c r="B219" s="3"/>
      <c r="C219" s="3"/>
      <c r="D219" s="3"/>
      <c r="E219" s="3"/>
      <c r="F219" s="3"/>
    </row>
    <row r="220" spans="1:6" x14ac:dyDescent="0.2">
      <c r="A220" s="3"/>
      <c r="B220" s="3"/>
      <c r="C220" s="3"/>
      <c r="D220" s="3"/>
      <c r="E220" s="3"/>
      <c r="F220" s="3"/>
    </row>
    <row r="221" spans="1:6" x14ac:dyDescent="0.2">
      <c r="A221" s="3"/>
      <c r="B221" s="3"/>
      <c r="C221" s="3"/>
      <c r="D221" s="3"/>
      <c r="E221" s="3"/>
      <c r="F221" s="3"/>
    </row>
    <row r="222" spans="1:6" x14ac:dyDescent="0.2">
      <c r="A222" s="3"/>
      <c r="B222" s="3"/>
      <c r="C222" s="3"/>
      <c r="D222" s="3"/>
      <c r="E222" s="3"/>
      <c r="F222" s="3"/>
    </row>
    <row r="223" spans="1:6" x14ac:dyDescent="0.2">
      <c r="A223" s="3"/>
      <c r="B223" s="3"/>
      <c r="C223" s="3"/>
      <c r="D223" s="3"/>
      <c r="E223" s="3"/>
      <c r="F223" s="3"/>
    </row>
    <row r="224" spans="1:6" x14ac:dyDescent="0.2">
      <c r="A224" s="3"/>
      <c r="B224" s="3"/>
      <c r="C224" s="3"/>
      <c r="D224" s="3"/>
      <c r="E224" s="3"/>
      <c r="F224" s="3"/>
    </row>
    <row r="225" spans="1:6" x14ac:dyDescent="0.2">
      <c r="A225" s="3"/>
      <c r="B225" s="3"/>
      <c r="C225" s="3"/>
      <c r="D225" s="3"/>
      <c r="E225" s="3"/>
      <c r="F225" s="3"/>
    </row>
    <row r="226" spans="1:6" x14ac:dyDescent="0.2">
      <c r="A226" s="3"/>
      <c r="B226" s="3"/>
      <c r="C226" s="3"/>
      <c r="D226" s="3"/>
      <c r="E226" s="3"/>
      <c r="F226" s="3"/>
    </row>
    <row r="227" spans="1:6" x14ac:dyDescent="0.2">
      <c r="A227" s="3"/>
      <c r="B227" s="3"/>
      <c r="C227" s="3"/>
      <c r="D227" s="3"/>
      <c r="E227" s="3"/>
      <c r="F227" s="3"/>
    </row>
    <row r="228" spans="1:6" x14ac:dyDescent="0.2">
      <c r="A228" s="3"/>
      <c r="B228" s="3"/>
      <c r="C228" s="3"/>
      <c r="D228" s="3"/>
      <c r="E228" s="3"/>
      <c r="F228" s="3"/>
    </row>
    <row r="229" spans="1:6" x14ac:dyDescent="0.2">
      <c r="A229" s="3"/>
      <c r="B229" s="3"/>
      <c r="C229" s="3"/>
      <c r="D229" s="3"/>
      <c r="E229" s="3"/>
      <c r="F229" s="3"/>
    </row>
    <row r="230" spans="1:6" x14ac:dyDescent="0.2">
      <c r="A230" s="3"/>
      <c r="B230" s="3"/>
      <c r="C230" s="3"/>
      <c r="D230" s="3"/>
      <c r="E230" s="3"/>
      <c r="F230" s="3"/>
    </row>
    <row r="231" spans="1:6" x14ac:dyDescent="0.2">
      <c r="A231" s="3"/>
      <c r="B231" s="3"/>
      <c r="C231" s="3"/>
      <c r="D231" s="3"/>
      <c r="E231" s="3"/>
      <c r="F231" s="3"/>
    </row>
    <row r="232" spans="1:6" x14ac:dyDescent="0.2">
      <c r="A232" s="3"/>
      <c r="B232" s="3"/>
      <c r="C232" s="3"/>
      <c r="D232" s="3"/>
      <c r="E232" s="3"/>
      <c r="F232" s="3"/>
    </row>
    <row r="233" spans="1:6" x14ac:dyDescent="0.2">
      <c r="A233" s="3"/>
      <c r="B233" s="3"/>
      <c r="C233" s="3"/>
      <c r="D233" s="3"/>
      <c r="E233" s="3"/>
      <c r="F233" s="3"/>
    </row>
    <row r="234" spans="1:6" x14ac:dyDescent="0.2">
      <c r="A234" s="3"/>
      <c r="B234" s="3"/>
      <c r="C234" s="3"/>
      <c r="D234" s="3"/>
      <c r="E234" s="3"/>
      <c r="F234" s="3"/>
    </row>
    <row r="235" spans="1:6" x14ac:dyDescent="0.2">
      <c r="A235" s="3"/>
      <c r="B235" s="3"/>
      <c r="C235" s="3"/>
      <c r="D235" s="3"/>
      <c r="E235" s="3"/>
      <c r="F235" s="3"/>
    </row>
    <row r="236" spans="1:6" x14ac:dyDescent="0.2">
      <c r="A236" s="3"/>
      <c r="B236" s="3"/>
      <c r="C236" s="3"/>
      <c r="D236" s="3"/>
      <c r="E236" s="3"/>
      <c r="F236" s="3"/>
    </row>
    <row r="237" spans="1:6" x14ac:dyDescent="0.2">
      <c r="A237" s="3"/>
      <c r="B237" s="3"/>
      <c r="C237" s="3"/>
      <c r="D237" s="3"/>
      <c r="E237" s="3"/>
      <c r="F237" s="3"/>
    </row>
    <row r="238" spans="1:6" x14ac:dyDescent="0.2">
      <c r="A238" s="3"/>
      <c r="B238" s="3"/>
      <c r="C238" s="3"/>
      <c r="D238" s="3"/>
      <c r="E238" s="3"/>
      <c r="F238" s="3"/>
    </row>
    <row r="239" spans="1:6" x14ac:dyDescent="0.2">
      <c r="A239" s="3"/>
      <c r="B239" s="3"/>
      <c r="C239" s="3"/>
      <c r="D239" s="3"/>
      <c r="E239" s="3"/>
      <c r="F239" s="3"/>
    </row>
    <row r="240" spans="1:6" x14ac:dyDescent="0.2">
      <c r="A240" s="3"/>
      <c r="B240" s="3"/>
      <c r="C240" s="3"/>
      <c r="D240" s="3"/>
      <c r="E240" s="3"/>
      <c r="F240" s="3"/>
    </row>
    <row r="241" spans="1:6" x14ac:dyDescent="0.2">
      <c r="A241" s="3"/>
      <c r="B241" s="3"/>
      <c r="C241" s="3"/>
      <c r="D241" s="3"/>
      <c r="E241" s="3"/>
      <c r="F241" s="3"/>
    </row>
    <row r="242" spans="1:6" x14ac:dyDescent="0.2">
      <c r="A242" s="3"/>
      <c r="B242" s="3"/>
      <c r="C242" s="3"/>
      <c r="D242" s="3"/>
      <c r="E242" s="3"/>
      <c r="F242" s="3"/>
    </row>
    <row r="243" spans="1:6" x14ac:dyDescent="0.2">
      <c r="A243" s="3"/>
      <c r="B243" s="3"/>
      <c r="C243" s="3"/>
      <c r="D243" s="3"/>
      <c r="E243" s="3"/>
      <c r="F243" s="3"/>
    </row>
    <row r="244" spans="1:6" x14ac:dyDescent="0.2">
      <c r="A244" s="3"/>
      <c r="B244" s="3"/>
      <c r="C244" s="3"/>
      <c r="D244" s="3"/>
      <c r="E244" s="3"/>
      <c r="F244" s="3"/>
    </row>
    <row r="245" spans="1:6" x14ac:dyDescent="0.2">
      <c r="A245" s="3"/>
      <c r="B245" s="3"/>
      <c r="C245" s="3"/>
      <c r="D245" s="3"/>
      <c r="E245" s="3"/>
      <c r="F245" s="3"/>
    </row>
    <row r="246" spans="1:6" x14ac:dyDescent="0.2">
      <c r="A246" s="3"/>
      <c r="B246" s="3"/>
      <c r="C246" s="3"/>
      <c r="D246" s="3"/>
      <c r="E246" s="3"/>
      <c r="F246" s="3"/>
    </row>
    <row r="247" spans="1:6" x14ac:dyDescent="0.2">
      <c r="A247" s="3"/>
      <c r="B247" s="3"/>
      <c r="C247" s="3"/>
      <c r="D247" s="3"/>
      <c r="E247" s="3"/>
      <c r="F247" s="3"/>
    </row>
    <row r="248" spans="1:6" x14ac:dyDescent="0.2">
      <c r="A248" s="3"/>
      <c r="B248" s="3"/>
      <c r="C248" s="3"/>
      <c r="D248" s="3"/>
      <c r="E248" s="3"/>
      <c r="F248" s="3"/>
    </row>
    <row r="249" spans="1:6" x14ac:dyDescent="0.2">
      <c r="A249" s="3"/>
      <c r="B249" s="3"/>
      <c r="C249" s="3"/>
      <c r="D249" s="3"/>
      <c r="E249" s="3"/>
      <c r="F249" s="3"/>
    </row>
    <row r="250" spans="1:6" x14ac:dyDescent="0.2">
      <c r="A250" s="3"/>
      <c r="B250" s="3"/>
      <c r="C250" s="3"/>
      <c r="D250" s="3"/>
      <c r="E250" s="3"/>
      <c r="F250" s="3"/>
    </row>
    <row r="251" spans="1:6" x14ac:dyDescent="0.2">
      <c r="A251" s="3"/>
      <c r="B251" s="3"/>
      <c r="C251" s="3"/>
      <c r="D251" s="3"/>
      <c r="E251" s="3"/>
      <c r="F251" s="3"/>
    </row>
    <row r="252" spans="1:6" x14ac:dyDescent="0.2">
      <c r="A252" s="3"/>
      <c r="B252" s="3"/>
      <c r="C252" s="3"/>
      <c r="D252" s="3"/>
      <c r="E252" s="3"/>
      <c r="F252" s="3"/>
    </row>
    <row r="253" spans="1:6" x14ac:dyDescent="0.2">
      <c r="A253" s="3"/>
      <c r="B253" s="3"/>
      <c r="C253" s="3"/>
      <c r="D253" s="3"/>
      <c r="E253" s="3"/>
      <c r="F253" s="3"/>
    </row>
    <row r="254" spans="1:6" x14ac:dyDescent="0.2">
      <c r="A254" s="3"/>
      <c r="B254" s="3"/>
      <c r="C254" s="3"/>
      <c r="D254" s="3"/>
      <c r="E254" s="3"/>
      <c r="F254" s="3"/>
    </row>
    <row r="255" spans="1:6" x14ac:dyDescent="0.2">
      <c r="A255" s="3"/>
      <c r="B255" s="3"/>
      <c r="C255" s="3"/>
      <c r="D255" s="3"/>
      <c r="E255" s="3"/>
      <c r="F255" s="3"/>
    </row>
    <row r="256" spans="1:6" x14ac:dyDescent="0.2">
      <c r="A256" s="3"/>
      <c r="B256" s="3"/>
      <c r="C256" s="3"/>
      <c r="D256" s="3"/>
      <c r="E256" s="3"/>
      <c r="F256" s="3"/>
    </row>
    <row r="257" spans="1:6" x14ac:dyDescent="0.2">
      <c r="A257" s="3"/>
      <c r="B257" s="3"/>
      <c r="C257" s="3"/>
      <c r="D257" s="3"/>
      <c r="E257" s="3"/>
      <c r="F257" s="3"/>
    </row>
    <row r="258" spans="1:6" x14ac:dyDescent="0.2">
      <c r="A258" s="3"/>
      <c r="B258" s="3"/>
      <c r="C258" s="3"/>
      <c r="D258" s="3"/>
      <c r="E258" s="3"/>
      <c r="F258" s="3"/>
    </row>
    <row r="259" spans="1:6" x14ac:dyDescent="0.2">
      <c r="A259" s="3"/>
      <c r="B259" s="3"/>
      <c r="C259" s="3"/>
      <c r="D259" s="3"/>
      <c r="E259" s="3"/>
      <c r="F259" s="3"/>
    </row>
    <row r="260" spans="1:6" x14ac:dyDescent="0.2">
      <c r="A260" s="3"/>
      <c r="B260" s="3"/>
      <c r="C260" s="3"/>
      <c r="D260" s="3"/>
      <c r="E260" s="3"/>
      <c r="F260" s="3"/>
    </row>
    <row r="261" spans="1:6" x14ac:dyDescent="0.2">
      <c r="A261" s="3"/>
      <c r="B261" s="3"/>
      <c r="C261" s="3"/>
      <c r="D261" s="3"/>
      <c r="E261" s="3"/>
      <c r="F261" s="3"/>
    </row>
    <row r="262" spans="1:6" x14ac:dyDescent="0.2">
      <c r="A262" s="3"/>
      <c r="B262" s="3"/>
      <c r="C262" s="3"/>
      <c r="D262" s="3"/>
      <c r="E262" s="3"/>
      <c r="F262" s="3"/>
    </row>
    <row r="263" spans="1:6" x14ac:dyDescent="0.2">
      <c r="A263" s="3"/>
      <c r="B263" s="3"/>
      <c r="C263" s="3"/>
      <c r="D263" s="3"/>
      <c r="E263" s="3"/>
      <c r="F263" s="3"/>
    </row>
    <row r="264" spans="1:6" x14ac:dyDescent="0.2">
      <c r="A264" s="3"/>
      <c r="B264" s="3"/>
      <c r="C264" s="3"/>
      <c r="D264" s="3"/>
      <c r="E264" s="3"/>
      <c r="F264" s="3"/>
    </row>
    <row r="265" spans="1:6" x14ac:dyDescent="0.2">
      <c r="A265" s="3"/>
      <c r="B265" s="3"/>
      <c r="C265" s="3"/>
      <c r="D265" s="3"/>
      <c r="E265" s="3"/>
      <c r="F265" s="3"/>
    </row>
    <row r="266" spans="1:6" x14ac:dyDescent="0.2">
      <c r="A266" s="3"/>
      <c r="B266" s="3"/>
      <c r="C266" s="3"/>
      <c r="D266" s="3"/>
      <c r="E266" s="3"/>
      <c r="F266" s="3"/>
    </row>
    <row r="267" spans="1:6" x14ac:dyDescent="0.2">
      <c r="A267" s="3"/>
      <c r="B267" s="3"/>
      <c r="C267" s="3"/>
      <c r="D267" s="3"/>
      <c r="E267" s="3"/>
      <c r="F267" s="3"/>
    </row>
    <row r="268" spans="1:6" x14ac:dyDescent="0.2">
      <c r="A268" s="3"/>
      <c r="B268" s="3"/>
      <c r="C268" s="3"/>
      <c r="D268" s="3"/>
      <c r="E268" s="3"/>
      <c r="F268" s="3"/>
    </row>
    <row r="269" spans="1:6" x14ac:dyDescent="0.2">
      <c r="A269" s="3"/>
      <c r="B269" s="3"/>
      <c r="C269" s="3"/>
      <c r="D269" s="3"/>
      <c r="E269" s="3"/>
      <c r="F269" s="3"/>
    </row>
    <row r="270" spans="1:6" x14ac:dyDescent="0.2">
      <c r="A270" s="3"/>
      <c r="B270" s="3"/>
      <c r="C270" s="3"/>
      <c r="D270" s="3"/>
      <c r="E270" s="3"/>
      <c r="F270" s="3"/>
    </row>
    <row r="271" spans="1:6" x14ac:dyDescent="0.2">
      <c r="A271" s="3"/>
      <c r="B271" s="3"/>
      <c r="C271" s="3"/>
      <c r="D271" s="3"/>
      <c r="E271" s="3"/>
      <c r="F271" s="3"/>
    </row>
    <row r="272" spans="1:6" x14ac:dyDescent="0.2">
      <c r="A272" s="3"/>
      <c r="B272" s="3"/>
      <c r="C272" s="3"/>
      <c r="D272" s="3"/>
      <c r="E272" s="3"/>
      <c r="F272" s="3"/>
    </row>
    <row r="273" spans="1:6" x14ac:dyDescent="0.2">
      <c r="A273" s="3"/>
      <c r="B273" s="3"/>
      <c r="C273" s="3"/>
      <c r="D273" s="3"/>
      <c r="E273" s="3"/>
      <c r="F273" s="3"/>
    </row>
    <row r="274" spans="1:6" x14ac:dyDescent="0.2">
      <c r="A274" s="3"/>
      <c r="B274" s="3"/>
      <c r="C274" s="3"/>
      <c r="D274" s="3"/>
      <c r="E274" s="3"/>
      <c r="F274" s="3"/>
    </row>
    <row r="275" spans="1:6" x14ac:dyDescent="0.2">
      <c r="A275" s="3"/>
      <c r="B275" s="3"/>
      <c r="C275" s="3"/>
      <c r="D275" s="3"/>
      <c r="E275" s="3"/>
      <c r="F275" s="3"/>
    </row>
    <row r="276" spans="1:6" x14ac:dyDescent="0.2">
      <c r="A276" s="3"/>
      <c r="B276" s="3"/>
      <c r="C276" s="3"/>
      <c r="D276" s="3"/>
      <c r="E276" s="3"/>
      <c r="F276" s="3"/>
    </row>
    <row r="277" spans="1:6" x14ac:dyDescent="0.2">
      <c r="A277" s="3"/>
      <c r="B277" s="3"/>
      <c r="C277" s="3"/>
      <c r="D277" s="3"/>
      <c r="E277" s="3"/>
      <c r="F277" s="3"/>
    </row>
    <row r="278" spans="1:6" x14ac:dyDescent="0.2">
      <c r="A278" s="3"/>
      <c r="B278" s="3"/>
      <c r="C278" s="3"/>
      <c r="D278" s="3"/>
      <c r="E278" s="3"/>
      <c r="F278" s="3"/>
    </row>
    <row r="279" spans="1:6" x14ac:dyDescent="0.2">
      <c r="A279" s="3"/>
      <c r="B279" s="3"/>
      <c r="C279" s="3"/>
      <c r="D279" s="3"/>
      <c r="E279" s="3"/>
      <c r="F279" s="3"/>
    </row>
    <row r="280" spans="1:6" x14ac:dyDescent="0.2">
      <c r="A280" s="3"/>
      <c r="B280" s="3"/>
      <c r="C280" s="3"/>
      <c r="D280" s="3"/>
      <c r="E280" s="3"/>
      <c r="F280" s="3"/>
    </row>
    <row r="281" spans="1:6" x14ac:dyDescent="0.2">
      <c r="A281" s="3"/>
      <c r="B281" s="3"/>
      <c r="C281" s="3"/>
      <c r="D281" s="3"/>
      <c r="E281" s="3"/>
      <c r="F281" s="3"/>
    </row>
    <row r="282" spans="1:6" x14ac:dyDescent="0.2">
      <c r="A282" s="3"/>
      <c r="B282" s="3"/>
      <c r="C282" s="3"/>
      <c r="D282" s="3"/>
      <c r="E282" s="3"/>
      <c r="F282" s="3"/>
    </row>
    <row r="283" spans="1:6" x14ac:dyDescent="0.2">
      <c r="A283" s="3"/>
      <c r="B283" s="3"/>
      <c r="C283" s="3"/>
      <c r="D283" s="3"/>
      <c r="E283" s="3"/>
      <c r="F283" s="3"/>
    </row>
    <row r="284" spans="1:6" x14ac:dyDescent="0.2">
      <c r="A284" s="3"/>
      <c r="B284" s="3"/>
      <c r="C284" s="3"/>
      <c r="D284" s="3"/>
      <c r="E284" s="3"/>
      <c r="F284" s="3"/>
    </row>
    <row r="285" spans="1:6" x14ac:dyDescent="0.2">
      <c r="A285" s="3"/>
      <c r="B285" s="3"/>
      <c r="C285" s="3"/>
      <c r="D285" s="3"/>
      <c r="E285" s="3"/>
      <c r="F285" s="3"/>
    </row>
    <row r="286" spans="1:6" x14ac:dyDescent="0.2">
      <c r="A286" s="3"/>
      <c r="B286" s="3"/>
      <c r="C286" s="3"/>
      <c r="D286" s="3"/>
      <c r="E286" s="3"/>
      <c r="F286" s="3"/>
    </row>
    <row r="287" spans="1:6" x14ac:dyDescent="0.2">
      <c r="A287" s="3"/>
      <c r="B287" s="3"/>
      <c r="C287" s="3"/>
      <c r="D287" s="3"/>
      <c r="E287" s="3"/>
      <c r="F287" s="3"/>
    </row>
    <row r="288" spans="1:6" x14ac:dyDescent="0.2">
      <c r="A288" s="3"/>
      <c r="B288" s="3"/>
      <c r="C288" s="3"/>
      <c r="D288" s="3"/>
      <c r="E288" s="3"/>
      <c r="F288" s="3"/>
    </row>
    <row r="289" spans="1:6" x14ac:dyDescent="0.2">
      <c r="A289" s="3"/>
      <c r="B289" s="3"/>
      <c r="C289" s="3"/>
      <c r="D289" s="3"/>
      <c r="E289" s="3"/>
      <c r="F289" s="3"/>
    </row>
    <row r="290" spans="1:6" x14ac:dyDescent="0.2">
      <c r="A290" s="3"/>
      <c r="B290" s="3"/>
      <c r="C290" s="3"/>
      <c r="D290" s="3"/>
      <c r="E290" s="3"/>
      <c r="F290" s="3"/>
    </row>
    <row r="291" spans="1:6" x14ac:dyDescent="0.2">
      <c r="A291" s="3"/>
      <c r="B291" s="3"/>
      <c r="C291" s="3"/>
      <c r="D291" s="3"/>
      <c r="E291" s="3"/>
      <c r="F291" s="3"/>
    </row>
    <row r="292" spans="1:6" x14ac:dyDescent="0.2">
      <c r="A292" s="3"/>
      <c r="B292" s="3"/>
      <c r="C292" s="3"/>
      <c r="D292" s="3"/>
      <c r="E292" s="3"/>
      <c r="F292" s="3"/>
    </row>
    <row r="293" spans="1:6" x14ac:dyDescent="0.2">
      <c r="A293" s="3"/>
      <c r="B293" s="3"/>
      <c r="C293" s="3"/>
      <c r="D293" s="3"/>
      <c r="E293" s="3"/>
      <c r="F293" s="3"/>
    </row>
    <row r="294" spans="1:6" x14ac:dyDescent="0.2">
      <c r="A294" s="3"/>
      <c r="B294" s="3"/>
      <c r="C294" s="3"/>
      <c r="D294" s="3"/>
      <c r="E294" s="3"/>
      <c r="F294" s="3"/>
    </row>
    <row r="295" spans="1:6" x14ac:dyDescent="0.2">
      <c r="A295" s="3"/>
      <c r="B295" s="3"/>
      <c r="C295" s="3"/>
      <c r="D295" s="3"/>
      <c r="E295" s="3"/>
      <c r="F295" s="3"/>
    </row>
    <row r="296" spans="1:6" x14ac:dyDescent="0.2">
      <c r="A296" s="3"/>
      <c r="B296" s="3"/>
      <c r="C296" s="3"/>
      <c r="D296" s="3"/>
      <c r="E296" s="3"/>
      <c r="F296" s="3"/>
    </row>
    <row r="297" spans="1:6" x14ac:dyDescent="0.2">
      <c r="A297" s="3"/>
      <c r="B297" s="3"/>
      <c r="C297" s="3"/>
      <c r="D297" s="3"/>
      <c r="E297" s="3"/>
      <c r="F297" s="3"/>
    </row>
    <row r="298" spans="1:6" x14ac:dyDescent="0.2">
      <c r="A298" s="3"/>
      <c r="B298" s="3"/>
      <c r="C298" s="3"/>
      <c r="D298" s="3"/>
      <c r="E298" s="3"/>
      <c r="F298" s="3"/>
    </row>
    <row r="299" spans="1:6" x14ac:dyDescent="0.2">
      <c r="A299" s="3"/>
      <c r="B299" s="3"/>
      <c r="C299" s="3"/>
      <c r="D299" s="3"/>
      <c r="E299" s="3"/>
      <c r="F299" s="3"/>
    </row>
    <row r="300" spans="1:6" x14ac:dyDescent="0.2">
      <c r="A300" s="3"/>
      <c r="B300" s="3"/>
      <c r="C300" s="3"/>
      <c r="D300" s="3"/>
      <c r="E300" s="3"/>
      <c r="F300" s="3"/>
    </row>
    <row r="301" spans="1:6" x14ac:dyDescent="0.2">
      <c r="A301" s="3"/>
      <c r="B301" s="3"/>
      <c r="C301" s="3"/>
      <c r="D301" s="3"/>
      <c r="E301" s="3"/>
      <c r="F301" s="3"/>
    </row>
    <row r="302" spans="1:6" x14ac:dyDescent="0.2">
      <c r="A302" s="3"/>
      <c r="B302" s="3"/>
      <c r="C302" s="3"/>
      <c r="D302" s="3"/>
      <c r="E302" s="3"/>
      <c r="F302" s="3"/>
    </row>
    <row r="303" spans="1:6" x14ac:dyDescent="0.2">
      <c r="A303" s="3"/>
      <c r="B303" s="3"/>
      <c r="C303" s="3"/>
      <c r="D303" s="3"/>
      <c r="E303" s="3"/>
      <c r="F303" s="3"/>
    </row>
    <row r="304" spans="1:6" x14ac:dyDescent="0.2">
      <c r="A304" s="3"/>
      <c r="B304" s="3"/>
      <c r="C304" s="3"/>
      <c r="D304" s="3"/>
      <c r="E304" s="3"/>
      <c r="F304" s="3"/>
    </row>
    <row r="305" spans="1:6" x14ac:dyDescent="0.2">
      <c r="A305" s="3"/>
      <c r="B305" s="3"/>
      <c r="C305" s="3"/>
      <c r="D305" s="3"/>
      <c r="E305" s="3"/>
      <c r="F305" s="3"/>
    </row>
    <row r="306" spans="1:6" x14ac:dyDescent="0.2">
      <c r="A306" s="3"/>
      <c r="B306" s="3"/>
      <c r="C306" s="3"/>
      <c r="D306" s="3"/>
      <c r="E306" s="3"/>
      <c r="F306" s="3"/>
    </row>
    <row r="307" spans="1:6" x14ac:dyDescent="0.2">
      <c r="A307" s="3"/>
      <c r="B307" s="3"/>
      <c r="C307" s="3"/>
      <c r="D307" s="3"/>
      <c r="E307" s="3"/>
      <c r="F307" s="3"/>
    </row>
    <row r="308" spans="1:6" x14ac:dyDescent="0.2">
      <c r="A308" s="3"/>
      <c r="B308" s="3"/>
      <c r="C308" s="3"/>
      <c r="D308" s="3"/>
      <c r="E308" s="3"/>
      <c r="F308" s="3"/>
    </row>
    <row r="309" spans="1:6" x14ac:dyDescent="0.2">
      <c r="A309" s="3"/>
      <c r="B309" s="3"/>
      <c r="C309" s="3"/>
      <c r="D309" s="3"/>
      <c r="E309" s="3"/>
      <c r="F309" s="3"/>
    </row>
    <row r="310" spans="1:6" x14ac:dyDescent="0.2">
      <c r="A310" s="3"/>
      <c r="B310" s="3"/>
      <c r="C310" s="3"/>
      <c r="D310" s="3"/>
      <c r="E310" s="3"/>
      <c r="F310" s="3"/>
    </row>
    <row r="311" spans="1:6" x14ac:dyDescent="0.2">
      <c r="A311" s="3"/>
      <c r="B311" s="3"/>
      <c r="C311" s="3"/>
      <c r="D311" s="3"/>
      <c r="E311" s="3"/>
      <c r="F311" s="3"/>
    </row>
    <row r="312" spans="1:6" x14ac:dyDescent="0.2">
      <c r="A312" s="3"/>
      <c r="B312" s="3"/>
      <c r="C312" s="3"/>
      <c r="D312" s="3"/>
      <c r="E312" s="3"/>
      <c r="F312" s="3"/>
    </row>
    <row r="313" spans="1:6" x14ac:dyDescent="0.2">
      <c r="A313" s="3"/>
      <c r="B313" s="3"/>
      <c r="C313" s="3"/>
      <c r="D313" s="3"/>
      <c r="E313" s="3"/>
      <c r="F313" s="3"/>
    </row>
    <row r="314" spans="1:6" x14ac:dyDescent="0.2">
      <c r="A314" s="3"/>
      <c r="B314" s="3"/>
      <c r="C314" s="3"/>
      <c r="D314" s="3"/>
      <c r="E314" s="3"/>
      <c r="F314" s="3"/>
    </row>
    <row r="315" spans="1:6" x14ac:dyDescent="0.2">
      <c r="A315" s="3"/>
      <c r="B315" s="3"/>
      <c r="C315" s="3"/>
      <c r="D315" s="3"/>
      <c r="E315" s="3"/>
      <c r="F315" s="3"/>
    </row>
    <row r="316" spans="1:6" x14ac:dyDescent="0.2">
      <c r="A316" s="3"/>
      <c r="B316" s="3"/>
      <c r="C316" s="3"/>
      <c r="D316" s="3"/>
      <c r="E316" s="3"/>
      <c r="F316" s="3"/>
    </row>
    <row r="317" spans="1:6" x14ac:dyDescent="0.2">
      <c r="A317" s="3"/>
      <c r="B317" s="3"/>
      <c r="C317" s="3"/>
      <c r="D317" s="3"/>
      <c r="E317" s="3"/>
      <c r="F317" s="3"/>
    </row>
    <row r="318" spans="1:6" x14ac:dyDescent="0.2">
      <c r="A318" s="3"/>
      <c r="B318" s="3"/>
      <c r="C318" s="3"/>
      <c r="D318" s="3"/>
      <c r="E318" s="3"/>
      <c r="F318" s="3"/>
    </row>
    <row r="319" spans="1:6" x14ac:dyDescent="0.2">
      <c r="A319" s="3"/>
      <c r="B319" s="3"/>
      <c r="C319" s="3"/>
      <c r="D319" s="3"/>
      <c r="E319" s="3"/>
      <c r="F319" s="3"/>
    </row>
    <row r="320" spans="1:6" x14ac:dyDescent="0.2">
      <c r="A320" s="3"/>
      <c r="B320" s="3"/>
      <c r="C320" s="3"/>
      <c r="D320" s="3"/>
      <c r="E320" s="3"/>
      <c r="F320" s="3"/>
    </row>
    <row r="321" spans="1:6" x14ac:dyDescent="0.2">
      <c r="A321" s="3"/>
      <c r="B321" s="3"/>
      <c r="C321" s="3"/>
      <c r="D321" s="3"/>
      <c r="E321" s="3"/>
      <c r="F321" s="3"/>
    </row>
    <row r="322" spans="1:6" x14ac:dyDescent="0.2">
      <c r="A322" s="3"/>
      <c r="B322" s="3"/>
      <c r="C322" s="3"/>
      <c r="D322" s="3"/>
      <c r="E322" s="3"/>
      <c r="F322" s="3"/>
    </row>
    <row r="323" spans="1:6" x14ac:dyDescent="0.2">
      <c r="A323" s="3"/>
      <c r="B323" s="3"/>
      <c r="C323" s="3"/>
      <c r="D323" s="3"/>
      <c r="E323" s="3"/>
      <c r="F323" s="3"/>
    </row>
    <row r="324" spans="1:6" x14ac:dyDescent="0.2">
      <c r="A324" s="3"/>
      <c r="B324" s="3"/>
      <c r="C324" s="3"/>
      <c r="D324" s="3"/>
      <c r="E324" s="3"/>
      <c r="F324" s="3"/>
    </row>
    <row r="325" spans="1:6" x14ac:dyDescent="0.2">
      <c r="A325" s="3"/>
      <c r="B325" s="3"/>
      <c r="C325" s="3"/>
      <c r="D325" s="3"/>
      <c r="E325" s="3"/>
      <c r="F325" s="3"/>
    </row>
    <row r="326" spans="1:6" x14ac:dyDescent="0.2">
      <c r="A326" s="3"/>
      <c r="B326" s="3"/>
      <c r="C326" s="3"/>
      <c r="D326" s="3"/>
      <c r="E326" s="3"/>
      <c r="F326" s="3"/>
    </row>
    <row r="327" spans="1:6" x14ac:dyDescent="0.2">
      <c r="A327" s="3"/>
      <c r="B327" s="3"/>
      <c r="C327" s="3"/>
      <c r="D327" s="3"/>
      <c r="E327" s="3"/>
      <c r="F327" s="3"/>
    </row>
    <row r="328" spans="1:6" x14ac:dyDescent="0.2">
      <c r="A328" s="3"/>
      <c r="B328" s="3"/>
      <c r="C328" s="3"/>
      <c r="D328" s="3"/>
      <c r="E328" s="3"/>
      <c r="F328" s="3"/>
    </row>
  </sheetData>
  <mergeCells count="31">
    <mergeCell ref="B45:D45"/>
    <mergeCell ref="B47:F47"/>
    <mergeCell ref="B49:F49"/>
    <mergeCell ref="A39:A45"/>
    <mergeCell ref="B38:D38"/>
    <mergeCell ref="B39:D39"/>
    <mergeCell ref="B40:D40"/>
    <mergeCell ref="B41:D41"/>
    <mergeCell ref="B43:D43"/>
    <mergeCell ref="B44:D44"/>
    <mergeCell ref="B42:D42"/>
    <mergeCell ref="C18:F18"/>
    <mergeCell ref="A22:A26"/>
    <mergeCell ref="A30:A34"/>
    <mergeCell ref="B30:C30"/>
    <mergeCell ref="B31:C31"/>
    <mergeCell ref="B32:C32"/>
    <mergeCell ref="B33:C33"/>
    <mergeCell ref="B34:C34"/>
    <mergeCell ref="C12:D12"/>
    <mergeCell ref="C13:D13"/>
    <mergeCell ref="C14:D14"/>
    <mergeCell ref="C15:D15"/>
    <mergeCell ref="C17:F17"/>
    <mergeCell ref="C10:G10"/>
    <mergeCell ref="D3:F3"/>
    <mergeCell ref="D4:F4"/>
    <mergeCell ref="D5:F5"/>
    <mergeCell ref="D6:F6"/>
    <mergeCell ref="C8:F8"/>
    <mergeCell ref="C9:F9"/>
  </mergeCells>
  <pageMargins left="0.7" right="0.7" top="0.75" bottom="0.75" header="0.3" footer="0.3"/>
  <pageSetup paperSize="9" scale="73" fitToHeight="0"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7030A0"/>
    <pageSetUpPr fitToPage="1"/>
  </sheetPr>
  <dimension ref="A1:I330"/>
  <sheetViews>
    <sheetView workbookViewId="0">
      <selection activeCell="H49" sqref="H49"/>
    </sheetView>
  </sheetViews>
  <sheetFormatPr defaultRowHeight="12.75" x14ac:dyDescent="0.2"/>
  <cols>
    <col min="1" max="1" width="25.5703125" customWidth="1"/>
    <col min="2" max="2" width="7.42578125" customWidth="1"/>
    <col min="4" max="4" width="15.85546875" customWidth="1"/>
    <col min="5" max="5" width="19.5703125" customWidth="1"/>
    <col min="6" max="6" width="25.85546875"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6.75" customHeight="1" thickBot="1" x14ac:dyDescent="0.3">
      <c r="A2" s="5"/>
      <c r="B2" s="2"/>
      <c r="G2" s="7"/>
      <c r="H2" s="7"/>
      <c r="I2" s="7"/>
    </row>
    <row r="3" spans="1:9" ht="13.5" thickBot="1" x14ac:dyDescent="0.25">
      <c r="A3" s="3"/>
      <c r="B3" s="3"/>
      <c r="C3" s="17" t="s">
        <v>24</v>
      </c>
      <c r="D3" s="807" t="s">
        <v>3</v>
      </c>
      <c r="E3" s="1067"/>
      <c r="F3" s="808"/>
      <c r="G3" s="7"/>
      <c r="H3" s="7"/>
      <c r="I3" s="7"/>
    </row>
    <row r="4" spans="1:9" ht="13.5" thickBot="1" x14ac:dyDescent="0.25">
      <c r="A4" s="15" t="s">
        <v>0</v>
      </c>
      <c r="B4" s="3"/>
      <c r="C4" s="669" t="s">
        <v>240</v>
      </c>
      <c r="D4" s="925" t="s">
        <v>241</v>
      </c>
      <c r="E4" s="926"/>
      <c r="F4" s="963"/>
      <c r="G4" s="7"/>
      <c r="H4" s="7"/>
      <c r="I4" s="7"/>
    </row>
    <row r="5" spans="1:9" ht="13.5" customHeight="1" thickBot="1" x14ac:dyDescent="0.25">
      <c r="A5" s="73" t="s">
        <v>647</v>
      </c>
      <c r="B5" s="3"/>
      <c r="C5" s="674" t="s">
        <v>391</v>
      </c>
      <c r="D5" s="1158" t="s">
        <v>392</v>
      </c>
      <c r="E5" s="1159"/>
      <c r="F5" s="1160"/>
      <c r="G5" s="7"/>
      <c r="H5" s="7"/>
      <c r="I5" s="7"/>
    </row>
    <row r="6" spans="1:9" ht="13.5" customHeight="1" thickBot="1" x14ac:dyDescent="0.25">
      <c r="A6" s="15" t="s">
        <v>27</v>
      </c>
      <c r="B6" s="3"/>
      <c r="C6" s="675" t="s">
        <v>779</v>
      </c>
      <c r="D6" s="1158" t="s">
        <v>402</v>
      </c>
      <c r="E6" s="1159"/>
      <c r="F6" s="1160"/>
      <c r="G6" s="7"/>
      <c r="H6" s="7"/>
      <c r="I6" s="7"/>
    </row>
    <row r="7" spans="1:9" ht="9.75" customHeight="1" thickBot="1" x14ac:dyDescent="0.25">
      <c r="A7" s="4"/>
      <c r="B7" s="3"/>
      <c r="C7" s="3"/>
      <c r="D7" s="3"/>
      <c r="E7" s="3"/>
      <c r="F7" s="3"/>
      <c r="G7" s="7"/>
      <c r="H7" s="7"/>
      <c r="I7" s="7"/>
    </row>
    <row r="8" spans="1:9" ht="13.5" thickBot="1" x14ac:dyDescent="0.25">
      <c r="A8" s="284" t="s">
        <v>21</v>
      </c>
      <c r="B8" s="3"/>
      <c r="C8" s="801" t="s">
        <v>402</v>
      </c>
      <c r="D8" s="802"/>
      <c r="E8" s="802"/>
      <c r="F8" s="806"/>
      <c r="G8" s="414"/>
      <c r="H8" s="7"/>
      <c r="I8" s="7"/>
    </row>
    <row r="9" spans="1:9" ht="23.25" customHeight="1" thickBot="1" x14ac:dyDescent="0.25">
      <c r="A9" s="281" t="s">
        <v>25</v>
      </c>
      <c r="B9" s="3"/>
      <c r="C9" s="1146" t="s">
        <v>361</v>
      </c>
      <c r="D9" s="1147"/>
      <c r="E9" s="1147"/>
      <c r="F9" s="1148"/>
      <c r="G9" s="7"/>
      <c r="H9" s="7"/>
      <c r="I9" s="7"/>
    </row>
    <row r="10" spans="1:9" ht="13.5" thickBot="1" x14ac:dyDescent="0.25">
      <c r="A10" s="281" t="s">
        <v>26</v>
      </c>
      <c r="B10" s="3"/>
      <c r="C10" s="801" t="s">
        <v>403</v>
      </c>
      <c r="D10" s="802"/>
      <c r="E10" s="802"/>
      <c r="F10" s="806"/>
      <c r="G10" s="7"/>
      <c r="H10" s="7"/>
      <c r="I10" s="7"/>
    </row>
    <row r="11" spans="1:9" ht="8.25" customHeight="1" thickBot="1" x14ac:dyDescent="0.25">
      <c r="A11" s="285"/>
      <c r="B11" s="3"/>
      <c r="C11" s="3"/>
      <c r="D11" s="3"/>
      <c r="E11" s="3"/>
      <c r="F11" s="3"/>
      <c r="G11" s="7"/>
      <c r="H11" s="7"/>
      <c r="I11" s="7"/>
    </row>
    <row r="12" spans="1:9" ht="13.5" thickBot="1" x14ac:dyDescent="0.25">
      <c r="A12" s="285"/>
      <c r="B12" s="3"/>
      <c r="C12" s="807" t="s">
        <v>355</v>
      </c>
      <c r="D12" s="1015"/>
      <c r="E12" s="3"/>
      <c r="F12" s="3"/>
      <c r="G12" s="7"/>
      <c r="H12" s="7"/>
      <c r="I12" s="7"/>
    </row>
    <row r="13" spans="1:9" ht="15" customHeight="1" thickBot="1" x14ac:dyDescent="0.25">
      <c r="A13" s="286" t="s">
        <v>2</v>
      </c>
      <c r="B13" s="3"/>
      <c r="C13" s="1186">
        <v>726.63</v>
      </c>
      <c r="D13" s="1187"/>
      <c r="E13" s="3"/>
      <c r="F13" s="3"/>
      <c r="G13" s="7"/>
      <c r="H13" s="7"/>
      <c r="I13" s="7"/>
    </row>
    <row r="14" spans="1:9" ht="15.75" customHeight="1" thickBot="1" x14ac:dyDescent="0.25">
      <c r="A14" s="284" t="s">
        <v>273</v>
      </c>
      <c r="B14" s="3"/>
      <c r="C14" s="1186">
        <v>726.63</v>
      </c>
      <c r="D14" s="1188"/>
      <c r="E14" s="3"/>
      <c r="F14" s="3"/>
      <c r="G14" s="7"/>
      <c r="H14" s="7"/>
      <c r="I14" s="7"/>
    </row>
    <row r="15" spans="1:9" ht="13.5" thickBot="1" x14ac:dyDescent="0.25">
      <c r="A15" s="281" t="s">
        <v>1</v>
      </c>
      <c r="B15" s="3"/>
      <c r="C15" s="1189">
        <v>348.05</v>
      </c>
      <c r="D15" s="1190"/>
      <c r="E15" s="3"/>
      <c r="F15" s="3"/>
      <c r="G15" s="7"/>
      <c r="H15" s="7"/>
      <c r="I15" s="7"/>
    </row>
    <row r="16" spans="1:9" ht="4.5" customHeight="1" thickBot="1" x14ac:dyDescent="0.25">
      <c r="A16" s="287"/>
      <c r="B16" s="3"/>
      <c r="C16" s="12"/>
      <c r="D16" s="12"/>
      <c r="E16" s="11"/>
      <c r="F16" s="11"/>
      <c r="G16" s="7"/>
      <c r="H16" s="7"/>
      <c r="I16" s="7"/>
    </row>
    <row r="17" spans="1:9" ht="13.5" thickBot="1" x14ac:dyDescent="0.25">
      <c r="A17" s="284" t="s">
        <v>18</v>
      </c>
      <c r="B17" s="11"/>
      <c r="C17" s="801" t="s">
        <v>1148</v>
      </c>
      <c r="D17" s="802"/>
      <c r="E17" s="802"/>
      <c r="F17" s="806"/>
      <c r="G17" s="7"/>
      <c r="H17" s="7"/>
      <c r="I17" s="7"/>
    </row>
    <row r="18" spans="1:9" ht="13.5" thickBot="1" x14ac:dyDescent="0.25">
      <c r="A18" s="281" t="s">
        <v>19</v>
      </c>
      <c r="B18" s="3"/>
      <c r="C18" s="801" t="s">
        <v>1149</v>
      </c>
      <c r="D18" s="802"/>
      <c r="E18" s="802"/>
      <c r="F18" s="806"/>
      <c r="G18" s="7"/>
      <c r="H18" s="7"/>
      <c r="I18" s="7"/>
    </row>
    <row r="19" spans="1:9" ht="6" customHeight="1" x14ac:dyDescent="0.2">
      <c r="B19" s="3"/>
      <c r="G19" s="7"/>
      <c r="H19" s="7"/>
      <c r="I19" s="7"/>
    </row>
    <row r="20" spans="1:9" ht="15.75" x14ac:dyDescent="0.25">
      <c r="A20" s="13" t="s">
        <v>5</v>
      </c>
      <c r="B20" s="13"/>
      <c r="C20" s="14"/>
      <c r="D20" s="14"/>
      <c r="E20" s="14"/>
      <c r="F20" s="14"/>
      <c r="G20" s="47"/>
      <c r="H20" s="47"/>
      <c r="I20" s="47"/>
    </row>
    <row r="21" spans="1:9" ht="7.5" customHeight="1" thickBot="1" x14ac:dyDescent="0.3">
      <c r="A21" s="5"/>
      <c r="C21" s="7"/>
      <c r="D21" s="7"/>
      <c r="E21" s="7"/>
      <c r="F21" s="7"/>
      <c r="G21" s="7"/>
      <c r="H21" s="7"/>
      <c r="I21" s="7"/>
    </row>
    <row r="22" spans="1:9" x14ac:dyDescent="0.2">
      <c r="A22" s="622" t="s">
        <v>23</v>
      </c>
      <c r="B22" s="419" t="s">
        <v>6</v>
      </c>
      <c r="C22" s="419" t="s">
        <v>7</v>
      </c>
      <c r="D22" s="419" t="s">
        <v>8</v>
      </c>
      <c r="E22" s="419" t="s">
        <v>9</v>
      </c>
      <c r="F22" s="420" t="s">
        <v>10</v>
      </c>
      <c r="G22" s="358"/>
      <c r="H22" s="358"/>
      <c r="I22" s="358"/>
    </row>
    <row r="23" spans="1:9" x14ac:dyDescent="0.2">
      <c r="A23" s="642"/>
      <c r="B23" s="639">
        <v>610</v>
      </c>
      <c r="C23" s="87"/>
      <c r="D23" s="88" t="s">
        <v>54</v>
      </c>
      <c r="E23" s="706">
        <v>461000</v>
      </c>
      <c r="F23" s="385">
        <v>219224.66</v>
      </c>
      <c r="G23" s="358"/>
      <c r="H23" s="358"/>
      <c r="I23" s="358"/>
    </row>
    <row r="24" spans="1:9" x14ac:dyDescent="0.2">
      <c r="A24" s="626"/>
      <c r="B24" s="639">
        <v>620</v>
      </c>
      <c r="C24" s="87"/>
      <c r="D24" s="88" t="s">
        <v>57</v>
      </c>
      <c r="E24" s="55">
        <v>168200</v>
      </c>
      <c r="F24" s="385">
        <v>78327.740000000005</v>
      </c>
      <c r="G24" s="358"/>
      <c r="H24" s="358"/>
      <c r="I24" s="358"/>
    </row>
    <row r="25" spans="1:9" x14ac:dyDescent="0.2">
      <c r="A25" s="626"/>
      <c r="B25" s="640">
        <v>630</v>
      </c>
      <c r="C25" s="176"/>
      <c r="D25" s="176" t="s">
        <v>55</v>
      </c>
      <c r="E25" s="55">
        <v>82400</v>
      </c>
      <c r="F25" s="385">
        <v>45884.6</v>
      </c>
      <c r="G25" s="357"/>
      <c r="H25" s="359"/>
      <c r="I25" s="359"/>
    </row>
    <row r="26" spans="1:9" x14ac:dyDescent="0.2">
      <c r="A26" s="643"/>
      <c r="B26" s="260">
        <v>640</v>
      </c>
      <c r="C26" s="260"/>
      <c r="D26" s="260" t="s">
        <v>66</v>
      </c>
      <c r="E26" s="55">
        <v>15030</v>
      </c>
      <c r="F26" s="385">
        <v>4614.28</v>
      </c>
      <c r="G26" s="360"/>
      <c r="H26" s="361"/>
      <c r="I26" s="361"/>
    </row>
    <row r="27" spans="1:9" ht="13.5" thickBot="1" x14ac:dyDescent="0.25">
      <c r="A27" s="33" t="s">
        <v>11</v>
      </c>
      <c r="B27" s="31"/>
      <c r="C27" s="31"/>
      <c r="D27" s="31"/>
      <c r="E27" s="356">
        <f>SUM(E23:E26)</f>
        <v>726630</v>
      </c>
      <c r="F27" s="354">
        <f>SUM(F23:F26)</f>
        <v>348051.28</v>
      </c>
      <c r="G27" s="360"/>
      <c r="H27" s="361"/>
      <c r="I27" s="361"/>
    </row>
    <row r="28" spans="1:9" ht="13.5" thickBot="1" x14ac:dyDescent="0.25">
      <c r="A28" s="23" t="s">
        <v>12</v>
      </c>
      <c r="B28" s="251"/>
      <c r="C28" s="24"/>
      <c r="D28" s="24"/>
      <c r="E28" s="60">
        <v>0</v>
      </c>
      <c r="F28" s="61">
        <v>0</v>
      </c>
      <c r="G28" s="357"/>
      <c r="H28" s="362"/>
      <c r="I28" s="362"/>
    </row>
    <row r="29" spans="1:9" ht="13.5" thickBot="1" x14ac:dyDescent="0.25">
      <c r="A29" s="26" t="s">
        <v>13</v>
      </c>
      <c r="B29" s="24"/>
      <c r="C29" s="24"/>
      <c r="D29" s="24"/>
      <c r="E29" s="58">
        <f>E28+E27</f>
        <v>726630</v>
      </c>
      <c r="F29" s="59">
        <f>F28+F27</f>
        <v>348051.28</v>
      </c>
      <c r="G29" s="357"/>
      <c r="H29" s="362"/>
      <c r="I29" s="362"/>
    </row>
    <row r="30" spans="1:9" x14ac:dyDescent="0.2">
      <c r="A30" s="622" t="s">
        <v>244</v>
      </c>
      <c r="B30" s="1134" t="s">
        <v>6</v>
      </c>
      <c r="C30" s="1135"/>
      <c r="D30" s="21" t="s">
        <v>245</v>
      </c>
      <c r="E30" s="21" t="s">
        <v>9</v>
      </c>
      <c r="F30" s="423" t="s">
        <v>10</v>
      </c>
      <c r="G30" s="357"/>
      <c r="H30" s="362"/>
      <c r="I30" s="362"/>
    </row>
    <row r="31" spans="1:9" x14ac:dyDescent="0.2">
      <c r="A31" s="626"/>
      <c r="B31" s="1137">
        <v>212</v>
      </c>
      <c r="C31" s="1138"/>
      <c r="D31" s="88" t="s">
        <v>364</v>
      </c>
      <c r="E31" s="179">
        <v>2558</v>
      </c>
      <c r="F31" s="421">
        <v>644</v>
      </c>
      <c r="G31" s="357"/>
      <c r="H31" s="362"/>
      <c r="I31" s="362"/>
    </row>
    <row r="32" spans="1:9" x14ac:dyDescent="0.2">
      <c r="A32" s="626"/>
      <c r="B32" s="734"/>
      <c r="C32" s="735">
        <v>292</v>
      </c>
      <c r="D32" s="736" t="s">
        <v>363</v>
      </c>
      <c r="E32" s="261">
        <v>0</v>
      </c>
      <c r="F32" s="737">
        <v>2083.64</v>
      </c>
      <c r="G32" s="357"/>
      <c r="H32" s="362"/>
      <c r="I32" s="362"/>
    </row>
    <row r="33" spans="1:9" ht="13.5" thickBot="1" x14ac:dyDescent="0.25">
      <c r="A33" s="627"/>
      <c r="B33" s="1180">
        <v>310</v>
      </c>
      <c r="C33" s="1181"/>
      <c r="D33" s="415" t="s">
        <v>396</v>
      </c>
      <c r="E33" s="416">
        <v>0</v>
      </c>
      <c r="F33" s="426">
        <v>1000</v>
      </c>
      <c r="G33" s="357"/>
      <c r="H33" s="362"/>
      <c r="I33" s="362"/>
    </row>
    <row r="34" spans="1:9" ht="13.5" thickBot="1" x14ac:dyDescent="0.25">
      <c r="A34" s="641" t="s">
        <v>246</v>
      </c>
      <c r="B34" s="24"/>
      <c r="C34" s="24"/>
      <c r="D34" s="24"/>
      <c r="E34" s="60">
        <f>SUM(E30:E33)</f>
        <v>2558</v>
      </c>
      <c r="F34" s="61">
        <f>SUM(F30:F33)</f>
        <v>3727.64</v>
      </c>
      <c r="G34" s="357"/>
      <c r="H34" s="362"/>
      <c r="I34" s="362"/>
    </row>
    <row r="35" spans="1:9" ht="15.75" x14ac:dyDescent="0.25">
      <c r="A35" s="13" t="s">
        <v>14</v>
      </c>
      <c r="B35" s="283"/>
      <c r="C35" s="14"/>
      <c r="D35" s="14"/>
      <c r="E35" s="14"/>
      <c r="F35" s="14"/>
      <c r="G35" s="372"/>
      <c r="H35" s="372"/>
      <c r="I35" s="372"/>
    </row>
    <row r="36" spans="1:9" ht="9" customHeight="1" x14ac:dyDescent="0.2">
      <c r="A36" s="1"/>
      <c r="B36" s="47"/>
      <c r="G36" s="11"/>
      <c r="H36" s="11"/>
      <c r="I36" s="11"/>
    </row>
    <row r="37" spans="1:9" ht="22.5" customHeight="1" x14ac:dyDescent="0.2">
      <c r="A37" s="377" t="s">
        <v>22</v>
      </c>
      <c r="B37" s="1109" t="s">
        <v>15</v>
      </c>
      <c r="C37" s="1191"/>
      <c r="D37" s="1110"/>
      <c r="E37" s="175" t="s">
        <v>943</v>
      </c>
      <c r="F37" s="175" t="s">
        <v>1023</v>
      </c>
      <c r="G37" s="358"/>
      <c r="H37" s="358"/>
      <c r="I37" s="363"/>
    </row>
    <row r="38" spans="1:9" ht="25.5" customHeight="1" x14ac:dyDescent="0.2">
      <c r="A38" s="905" t="s">
        <v>397</v>
      </c>
      <c r="B38" s="1006" t="s">
        <v>398</v>
      </c>
      <c r="C38" s="1007"/>
      <c r="D38" s="1008"/>
      <c r="E38" s="258" t="s">
        <v>401</v>
      </c>
      <c r="F38" s="63">
        <v>100</v>
      </c>
      <c r="G38" s="366"/>
      <c r="H38" s="367"/>
      <c r="I38" s="366"/>
    </row>
    <row r="39" spans="1:9" ht="12.75" customHeight="1" x14ac:dyDescent="0.2">
      <c r="A39" s="906"/>
      <c r="B39" s="1194" t="s">
        <v>783</v>
      </c>
      <c r="C39" s="1195"/>
      <c r="D39" s="1196"/>
      <c r="E39" s="44">
        <v>100</v>
      </c>
      <c r="F39" s="63">
        <v>91.9</v>
      </c>
      <c r="G39" s="366"/>
      <c r="H39" s="367"/>
      <c r="I39" s="366"/>
    </row>
    <row r="40" spans="1:9" ht="14.25" customHeight="1" x14ac:dyDescent="0.2">
      <c r="A40" s="906"/>
      <c r="B40" s="1194" t="s">
        <v>784</v>
      </c>
      <c r="C40" s="1195"/>
      <c r="D40" s="1196"/>
      <c r="E40" s="44">
        <v>96</v>
      </c>
      <c r="F40" s="63">
        <v>79.900000000000006</v>
      </c>
      <c r="G40" s="366"/>
      <c r="H40" s="367"/>
      <c r="I40" s="366"/>
    </row>
    <row r="41" spans="1:9" ht="24" customHeight="1" x14ac:dyDescent="0.2">
      <c r="A41" s="906"/>
      <c r="B41" s="1197" t="s">
        <v>399</v>
      </c>
      <c r="C41" s="1198"/>
      <c r="D41" s="1199"/>
      <c r="E41" s="44">
        <v>100</v>
      </c>
      <c r="F41" s="63">
        <v>100</v>
      </c>
      <c r="G41" s="366"/>
      <c r="H41" s="367"/>
      <c r="I41" s="366"/>
    </row>
    <row r="42" spans="1:9" ht="18.75" customHeight="1" x14ac:dyDescent="0.2">
      <c r="A42" s="906"/>
      <c r="B42" s="1194" t="s">
        <v>400</v>
      </c>
      <c r="C42" s="1195"/>
      <c r="D42" s="1196"/>
      <c r="E42" s="44">
        <v>98</v>
      </c>
      <c r="F42" s="63">
        <v>99.72</v>
      </c>
      <c r="G42" s="366"/>
      <c r="H42" s="367"/>
      <c r="I42" s="366"/>
    </row>
    <row r="43" spans="1:9" ht="19.5" customHeight="1" x14ac:dyDescent="0.2">
      <c r="A43" s="707" t="s">
        <v>672</v>
      </c>
      <c r="B43" s="809" t="s">
        <v>676</v>
      </c>
      <c r="C43" s="810"/>
      <c r="D43" s="811"/>
      <c r="E43" s="44">
        <v>39</v>
      </c>
      <c r="F43" s="375">
        <v>0</v>
      </c>
      <c r="G43" s="366"/>
      <c r="H43" s="367"/>
      <c r="I43" s="366"/>
    </row>
    <row r="44" spans="1:9" ht="23.25" customHeight="1" x14ac:dyDescent="0.2">
      <c r="A44" s="45" t="s">
        <v>673</v>
      </c>
      <c r="B44" s="1200" t="s">
        <v>786</v>
      </c>
      <c r="C44" s="1201"/>
      <c r="D44" s="1202"/>
      <c r="E44" s="46">
        <v>45</v>
      </c>
      <c r="F44" s="46">
        <v>0</v>
      </c>
      <c r="G44" s="366"/>
      <c r="H44" s="367"/>
      <c r="I44" s="366"/>
    </row>
    <row r="45" spans="1:9" ht="27" customHeight="1" x14ac:dyDescent="0.2">
      <c r="A45" s="45" t="s">
        <v>674</v>
      </c>
      <c r="B45" s="1200" t="s">
        <v>785</v>
      </c>
      <c r="C45" s="1201"/>
      <c r="D45" s="1202"/>
      <c r="E45" s="212" t="s">
        <v>787</v>
      </c>
      <c r="F45" s="258" t="s">
        <v>1154</v>
      </c>
      <c r="G45" s="366"/>
      <c r="H45" s="367"/>
      <c r="I45" s="366"/>
    </row>
    <row r="46" spans="1:9" ht="15.75" customHeight="1" x14ac:dyDescent="0.2">
      <c r="A46" s="430"/>
      <c r="B46" s="637"/>
      <c r="C46" s="637"/>
      <c r="D46" s="637"/>
      <c r="E46" s="217"/>
      <c r="F46" s="638"/>
      <c r="G46" s="366"/>
      <c r="H46" s="367"/>
      <c r="I46" s="366"/>
    </row>
    <row r="47" spans="1:9" ht="15.75" customHeight="1" x14ac:dyDescent="0.2">
      <c r="A47" s="430"/>
      <c r="B47" s="637"/>
      <c r="C47" s="637"/>
      <c r="D47" s="637"/>
      <c r="E47" s="217"/>
      <c r="F47" s="638"/>
      <c r="G47" s="366"/>
      <c r="H47" s="367"/>
      <c r="I47" s="366"/>
    </row>
    <row r="48" spans="1:9" x14ac:dyDescent="0.2">
      <c r="A48" s="6" t="s">
        <v>16</v>
      </c>
      <c r="E48" s="6"/>
      <c r="G48" s="373" t="s">
        <v>274</v>
      </c>
      <c r="H48" s="373"/>
      <c r="I48" s="357"/>
    </row>
    <row r="49" spans="1:9" ht="261.75" customHeight="1" x14ac:dyDescent="0.2">
      <c r="A49" s="1193" t="s">
        <v>17</v>
      </c>
      <c r="B49" s="1192" t="s">
        <v>1155</v>
      </c>
      <c r="C49" s="1192"/>
      <c r="D49" s="1192"/>
      <c r="E49" s="1192"/>
      <c r="F49" s="1192"/>
      <c r="G49" s="374"/>
      <c r="H49" s="374"/>
      <c r="I49" s="374"/>
    </row>
    <row r="50" spans="1:9" ht="81" customHeight="1" x14ac:dyDescent="0.2">
      <c r="A50" s="1193"/>
      <c r="B50" s="1192"/>
      <c r="C50" s="1192"/>
      <c r="D50" s="1192"/>
      <c r="E50" s="1192"/>
      <c r="F50" s="1192"/>
      <c r="G50" s="11"/>
      <c r="H50" s="11"/>
      <c r="I50" s="11"/>
    </row>
    <row r="51" spans="1:9" ht="24" customHeight="1" x14ac:dyDescent="0.2">
      <c r="A51" s="34" t="s">
        <v>254</v>
      </c>
      <c r="B51" s="1182"/>
      <c r="C51" s="1182"/>
      <c r="D51" s="1182"/>
      <c r="E51" s="1182"/>
      <c r="F51" s="1182"/>
      <c r="G51" s="374"/>
      <c r="H51" s="374"/>
      <c r="I51" s="374"/>
    </row>
    <row r="57" spans="1:9" x14ac:dyDescent="0.2">
      <c r="A57" s="3"/>
      <c r="B57" s="3"/>
      <c r="C57" s="3"/>
      <c r="D57" s="3"/>
      <c r="E57" s="3"/>
      <c r="F57" s="3"/>
    </row>
    <row r="58" spans="1:9" x14ac:dyDescent="0.2">
      <c r="A58" s="3"/>
      <c r="B58" s="3"/>
      <c r="C58" s="3"/>
      <c r="D58" s="3"/>
      <c r="E58" s="3"/>
      <c r="F58" s="3"/>
    </row>
    <row r="59" spans="1:9" x14ac:dyDescent="0.2">
      <c r="A59" s="3"/>
      <c r="B59" s="3"/>
      <c r="C59" s="3"/>
      <c r="D59" s="3"/>
      <c r="E59" s="3"/>
      <c r="F59" s="3"/>
    </row>
    <row r="60" spans="1:9" x14ac:dyDescent="0.2">
      <c r="A60" s="3"/>
      <c r="B60" s="3"/>
      <c r="C60" s="3"/>
      <c r="D60" s="3"/>
      <c r="E60" s="3"/>
      <c r="F60" s="3"/>
    </row>
    <row r="61" spans="1:9" x14ac:dyDescent="0.2">
      <c r="A61" s="3"/>
      <c r="B61" s="3"/>
      <c r="C61" s="3"/>
      <c r="D61" s="3"/>
      <c r="E61" s="3"/>
      <c r="F61" s="3"/>
    </row>
    <row r="62" spans="1:9" x14ac:dyDescent="0.2">
      <c r="A62" s="3"/>
      <c r="B62" s="3"/>
      <c r="C62" s="3"/>
      <c r="D62" s="3"/>
      <c r="E62" s="3"/>
      <c r="F62" s="3"/>
    </row>
    <row r="63" spans="1:9" x14ac:dyDescent="0.2">
      <c r="A63" s="3"/>
      <c r="B63" s="3"/>
      <c r="C63" s="3"/>
      <c r="D63" s="3"/>
      <c r="E63" s="3"/>
      <c r="F63" s="3"/>
    </row>
    <row r="64" spans="1:9" x14ac:dyDescent="0.2">
      <c r="A64" s="3"/>
      <c r="B64" s="3"/>
      <c r="C64" s="3"/>
      <c r="D64" s="3"/>
      <c r="E64" s="3"/>
      <c r="F64" s="3"/>
    </row>
    <row r="65" spans="1:6" x14ac:dyDescent="0.2">
      <c r="A65" s="3"/>
      <c r="B65" s="3"/>
      <c r="C65" s="3"/>
      <c r="D65" s="3"/>
      <c r="E65" s="3"/>
      <c r="F65" s="3"/>
    </row>
    <row r="66" spans="1:6" x14ac:dyDescent="0.2">
      <c r="A66" s="3"/>
      <c r="B66" s="3"/>
      <c r="C66" s="3"/>
      <c r="D66" s="3"/>
      <c r="E66" s="3"/>
      <c r="F66" s="3"/>
    </row>
    <row r="67" spans="1:6" x14ac:dyDescent="0.2">
      <c r="A67" s="3"/>
      <c r="B67" s="3"/>
      <c r="C67" s="3"/>
      <c r="D67" s="3"/>
      <c r="E67" s="3"/>
      <c r="F67" s="3"/>
    </row>
    <row r="68" spans="1:6" x14ac:dyDescent="0.2">
      <c r="A68" s="3"/>
      <c r="B68" s="3"/>
      <c r="C68" s="3"/>
      <c r="D68" s="3"/>
      <c r="E68" s="3"/>
      <c r="F68" s="3"/>
    </row>
    <row r="69" spans="1:6" x14ac:dyDescent="0.2">
      <c r="A69" s="3"/>
      <c r="B69" s="3"/>
      <c r="C69" s="3"/>
      <c r="D69" s="3"/>
      <c r="E69" s="3"/>
      <c r="F69" s="3"/>
    </row>
    <row r="70" spans="1:6" x14ac:dyDescent="0.2">
      <c r="A70" s="3"/>
      <c r="B70" s="3"/>
      <c r="C70" s="3"/>
      <c r="D70" s="3"/>
      <c r="E70" s="3"/>
      <c r="F70" s="3"/>
    </row>
    <row r="71" spans="1:6" x14ac:dyDescent="0.2">
      <c r="A71" s="3"/>
      <c r="B71" s="3"/>
      <c r="C71" s="3"/>
      <c r="D71" s="3"/>
      <c r="E71" s="3"/>
      <c r="F71" s="3"/>
    </row>
    <row r="72" spans="1:6" x14ac:dyDescent="0.2">
      <c r="A72" s="3"/>
      <c r="B72" s="3"/>
      <c r="C72" s="3"/>
      <c r="D72" s="3"/>
      <c r="E72" s="3"/>
      <c r="F72" s="3"/>
    </row>
    <row r="73" spans="1:6" x14ac:dyDescent="0.2">
      <c r="A73" s="3"/>
      <c r="B73" s="3"/>
      <c r="C73" s="3"/>
      <c r="D73" s="3"/>
      <c r="E73" s="3"/>
      <c r="F73" s="3"/>
    </row>
    <row r="74" spans="1:6" x14ac:dyDescent="0.2">
      <c r="A74" s="3"/>
      <c r="B74" s="3"/>
      <c r="C74" s="3"/>
      <c r="D74" s="3"/>
      <c r="E74" s="3"/>
      <c r="F74" s="3"/>
    </row>
    <row r="75" spans="1:6" x14ac:dyDescent="0.2">
      <c r="A75" s="3"/>
      <c r="B75" s="3"/>
      <c r="C75" s="3"/>
      <c r="D75" s="3"/>
      <c r="E75" s="3"/>
      <c r="F75" s="3"/>
    </row>
    <row r="76" spans="1:6" x14ac:dyDescent="0.2">
      <c r="A76" s="3"/>
      <c r="B76" s="3"/>
      <c r="C76" s="3"/>
      <c r="D76" s="3"/>
      <c r="E76" s="3"/>
      <c r="F76" s="3"/>
    </row>
    <row r="77" spans="1:6" x14ac:dyDescent="0.2">
      <c r="A77" s="3"/>
      <c r="B77" s="3"/>
      <c r="C77" s="3"/>
      <c r="D77" s="3"/>
      <c r="E77" s="3"/>
      <c r="F77" s="3"/>
    </row>
    <row r="78" spans="1:6" x14ac:dyDescent="0.2">
      <c r="A78" s="3"/>
      <c r="B78" s="3"/>
      <c r="C78" s="3"/>
      <c r="D78" s="3"/>
      <c r="E78" s="3"/>
      <c r="F78" s="3"/>
    </row>
    <row r="79" spans="1:6" x14ac:dyDescent="0.2">
      <c r="A79" s="3"/>
      <c r="B79" s="3"/>
      <c r="C79" s="3"/>
      <c r="D79" s="3"/>
      <c r="E79" s="3"/>
      <c r="F79" s="3"/>
    </row>
    <row r="80" spans="1:6" x14ac:dyDescent="0.2">
      <c r="A80" s="3"/>
      <c r="B80" s="3"/>
      <c r="C80" s="3"/>
      <c r="D80" s="3"/>
      <c r="E80" s="3"/>
      <c r="F80" s="3"/>
    </row>
    <row r="81" spans="1:6" x14ac:dyDescent="0.2">
      <c r="A81" s="3"/>
      <c r="B81" s="3"/>
      <c r="C81" s="3"/>
      <c r="D81" s="3"/>
      <c r="E81" s="3"/>
      <c r="F81" s="3"/>
    </row>
    <row r="82" spans="1:6" x14ac:dyDescent="0.2">
      <c r="A82" s="3"/>
      <c r="B82" s="3"/>
      <c r="C82" s="3"/>
      <c r="D82" s="3"/>
      <c r="E82" s="3"/>
      <c r="F82" s="3"/>
    </row>
    <row r="83" spans="1:6" x14ac:dyDescent="0.2">
      <c r="A83" s="3"/>
      <c r="B83" s="3"/>
      <c r="C83" s="3"/>
      <c r="D83" s="3"/>
      <c r="E83" s="3"/>
      <c r="F83" s="3"/>
    </row>
    <row r="84" spans="1:6" x14ac:dyDescent="0.2">
      <c r="A84" s="3"/>
      <c r="B84" s="3"/>
      <c r="C84" s="3"/>
      <c r="D84" s="3"/>
      <c r="E84" s="3"/>
      <c r="F84" s="3"/>
    </row>
    <row r="85" spans="1:6" x14ac:dyDescent="0.2">
      <c r="A85" s="3"/>
      <c r="B85" s="3"/>
      <c r="C85" s="3"/>
      <c r="D85" s="3"/>
      <c r="E85" s="3"/>
      <c r="F85" s="3"/>
    </row>
    <row r="86" spans="1:6" x14ac:dyDescent="0.2">
      <c r="A86" s="3"/>
      <c r="B86" s="3"/>
      <c r="C86" s="3"/>
      <c r="D86" s="3"/>
      <c r="E86" s="3"/>
      <c r="F86" s="3"/>
    </row>
    <row r="87" spans="1:6" x14ac:dyDescent="0.2">
      <c r="A87" s="3"/>
      <c r="B87" s="3"/>
      <c r="C87" s="3"/>
      <c r="D87" s="3"/>
      <c r="E87" s="3"/>
      <c r="F87" s="3"/>
    </row>
    <row r="88" spans="1:6" x14ac:dyDescent="0.2">
      <c r="A88" s="3"/>
      <c r="B88" s="3"/>
      <c r="C88" s="3"/>
      <c r="D88" s="3"/>
      <c r="E88" s="3"/>
      <c r="F88" s="3"/>
    </row>
    <row r="89" spans="1:6" x14ac:dyDescent="0.2">
      <c r="A89" s="3"/>
      <c r="B89" s="3"/>
      <c r="C89" s="3"/>
      <c r="D89" s="3"/>
      <c r="E89" s="3"/>
      <c r="F89" s="3"/>
    </row>
    <row r="90" spans="1:6" x14ac:dyDescent="0.2">
      <c r="A90" s="3"/>
      <c r="B90" s="3"/>
      <c r="C90" s="3"/>
      <c r="D90" s="3"/>
      <c r="E90" s="3"/>
      <c r="F90" s="3"/>
    </row>
    <row r="91" spans="1:6" x14ac:dyDescent="0.2">
      <c r="A91" s="3"/>
      <c r="B91" s="3"/>
      <c r="C91" s="3"/>
      <c r="D91" s="3"/>
      <c r="E91" s="3"/>
      <c r="F91" s="3"/>
    </row>
    <row r="92" spans="1:6" x14ac:dyDescent="0.2">
      <c r="A92" s="3"/>
      <c r="B92" s="3"/>
      <c r="C92" s="3"/>
      <c r="D92" s="3"/>
      <c r="E92" s="3"/>
      <c r="F92" s="3"/>
    </row>
    <row r="93" spans="1:6" x14ac:dyDescent="0.2">
      <c r="A93" s="3"/>
      <c r="B93" s="3"/>
      <c r="C93" s="3"/>
      <c r="D93" s="3"/>
      <c r="E93" s="3"/>
      <c r="F93" s="3"/>
    </row>
    <row r="94" spans="1:6" x14ac:dyDescent="0.2">
      <c r="A94" s="3"/>
      <c r="B94" s="3"/>
      <c r="C94" s="3"/>
      <c r="D94" s="3"/>
      <c r="E94" s="3"/>
      <c r="F94" s="3"/>
    </row>
    <row r="95" spans="1:6" x14ac:dyDescent="0.2">
      <c r="A95" s="3"/>
      <c r="B95" s="3"/>
      <c r="C95" s="3"/>
      <c r="D95" s="3"/>
      <c r="E95" s="3"/>
      <c r="F95" s="3"/>
    </row>
    <row r="96" spans="1:6" x14ac:dyDescent="0.2">
      <c r="A96" s="3"/>
      <c r="B96" s="3"/>
      <c r="C96" s="3"/>
      <c r="D96" s="3"/>
      <c r="E96" s="3"/>
      <c r="F96" s="3"/>
    </row>
    <row r="97" spans="1:6" x14ac:dyDescent="0.2">
      <c r="A97" s="3"/>
      <c r="B97" s="3"/>
      <c r="C97" s="3"/>
      <c r="D97" s="3"/>
      <c r="E97" s="3"/>
      <c r="F97" s="3"/>
    </row>
    <row r="98" spans="1:6" x14ac:dyDescent="0.2">
      <c r="A98" s="3"/>
      <c r="B98" s="3"/>
      <c r="C98" s="3"/>
      <c r="D98" s="3"/>
      <c r="E98" s="3"/>
      <c r="F98" s="3"/>
    </row>
    <row r="99" spans="1:6" x14ac:dyDescent="0.2">
      <c r="A99" s="3"/>
      <c r="B99" s="3"/>
      <c r="C99" s="3"/>
      <c r="D99" s="3"/>
      <c r="E99" s="3"/>
      <c r="F99" s="3"/>
    </row>
    <row r="100" spans="1:6" x14ac:dyDescent="0.2">
      <c r="A100" s="3"/>
      <c r="B100" s="3"/>
      <c r="C100" s="3"/>
      <c r="D100" s="3"/>
      <c r="E100" s="3"/>
      <c r="F100" s="3"/>
    </row>
    <row r="101" spans="1:6" x14ac:dyDescent="0.2">
      <c r="A101" s="3"/>
      <c r="B101" s="3"/>
      <c r="C101" s="3"/>
      <c r="D101" s="3"/>
      <c r="E101" s="3"/>
      <c r="F101" s="3"/>
    </row>
    <row r="102" spans="1:6" x14ac:dyDescent="0.2">
      <c r="A102" s="3"/>
      <c r="B102" s="3"/>
      <c r="C102" s="3"/>
      <c r="D102" s="3"/>
      <c r="E102" s="3"/>
      <c r="F102" s="3"/>
    </row>
    <row r="103" spans="1:6" x14ac:dyDescent="0.2">
      <c r="A103" s="3"/>
      <c r="B103" s="3"/>
      <c r="C103" s="3"/>
      <c r="D103" s="3"/>
      <c r="E103" s="3"/>
      <c r="F103" s="3"/>
    </row>
    <row r="104" spans="1:6" x14ac:dyDescent="0.2">
      <c r="A104" s="3"/>
      <c r="B104" s="3"/>
      <c r="C104" s="3"/>
      <c r="D104" s="3"/>
      <c r="E104" s="3"/>
      <c r="F104" s="3"/>
    </row>
    <row r="105" spans="1:6" x14ac:dyDescent="0.2">
      <c r="A105" s="3"/>
      <c r="B105" s="3"/>
      <c r="C105" s="3"/>
      <c r="D105" s="3"/>
      <c r="E105" s="3"/>
      <c r="F105" s="3"/>
    </row>
    <row r="106" spans="1:6" x14ac:dyDescent="0.2">
      <c r="A106" s="3"/>
      <c r="B106" s="3"/>
      <c r="C106" s="3"/>
      <c r="D106" s="3"/>
      <c r="E106" s="3"/>
      <c r="F106" s="3"/>
    </row>
    <row r="107" spans="1:6" x14ac:dyDescent="0.2">
      <c r="A107" s="3"/>
      <c r="B107" s="3"/>
      <c r="C107" s="3"/>
      <c r="D107" s="3"/>
      <c r="E107" s="3"/>
      <c r="F107" s="3"/>
    </row>
    <row r="108" spans="1:6" x14ac:dyDescent="0.2">
      <c r="A108" s="3"/>
      <c r="B108" s="3"/>
      <c r="C108" s="3"/>
      <c r="D108" s="3"/>
      <c r="E108" s="3"/>
      <c r="F108" s="3"/>
    </row>
    <row r="109" spans="1:6" x14ac:dyDescent="0.2">
      <c r="A109" s="3"/>
      <c r="B109" s="3"/>
      <c r="C109" s="3"/>
      <c r="D109" s="3"/>
      <c r="E109" s="3"/>
      <c r="F109" s="3"/>
    </row>
    <row r="110" spans="1:6" x14ac:dyDescent="0.2">
      <c r="A110" s="3"/>
      <c r="B110" s="3"/>
      <c r="C110" s="3"/>
      <c r="D110" s="3"/>
      <c r="E110" s="3"/>
      <c r="F110" s="3"/>
    </row>
    <row r="111" spans="1:6" x14ac:dyDescent="0.2">
      <c r="A111" s="3"/>
      <c r="B111" s="3"/>
      <c r="C111" s="3"/>
      <c r="D111" s="3"/>
      <c r="E111" s="3"/>
      <c r="F111" s="3"/>
    </row>
    <row r="112" spans="1:6" x14ac:dyDescent="0.2">
      <c r="A112" s="3"/>
      <c r="B112" s="3"/>
      <c r="C112" s="3"/>
      <c r="D112" s="3"/>
      <c r="E112" s="3"/>
      <c r="F112" s="3"/>
    </row>
    <row r="113" spans="1:6" x14ac:dyDescent="0.2">
      <c r="A113" s="3"/>
      <c r="B113" s="3"/>
      <c r="C113" s="3"/>
      <c r="D113" s="3"/>
      <c r="E113" s="3"/>
      <c r="F113" s="3"/>
    </row>
    <row r="114" spans="1:6" x14ac:dyDescent="0.2">
      <c r="A114" s="3"/>
      <c r="B114" s="3"/>
      <c r="C114" s="3"/>
      <c r="D114" s="3"/>
      <c r="E114" s="3"/>
      <c r="F114" s="3"/>
    </row>
    <row r="115" spans="1:6" x14ac:dyDescent="0.2">
      <c r="A115" s="3"/>
      <c r="B115" s="3"/>
      <c r="C115" s="3"/>
      <c r="D115" s="3"/>
      <c r="E115" s="3"/>
      <c r="F115" s="3"/>
    </row>
    <row r="116" spans="1:6" x14ac:dyDescent="0.2">
      <c r="A116" s="3"/>
      <c r="B116" s="3"/>
      <c r="C116" s="3"/>
      <c r="D116" s="3"/>
      <c r="E116" s="3"/>
      <c r="F116" s="3"/>
    </row>
    <row r="117" spans="1:6" x14ac:dyDescent="0.2">
      <c r="A117" s="3"/>
      <c r="B117" s="3"/>
      <c r="C117" s="3"/>
      <c r="D117" s="3"/>
      <c r="E117" s="3"/>
      <c r="F117" s="3"/>
    </row>
    <row r="118" spans="1:6" x14ac:dyDescent="0.2">
      <c r="A118" s="3"/>
      <c r="B118" s="3"/>
      <c r="C118" s="3"/>
      <c r="D118" s="3"/>
      <c r="E118" s="3"/>
      <c r="F118" s="3"/>
    </row>
    <row r="119" spans="1:6" x14ac:dyDescent="0.2">
      <c r="A119" s="3"/>
      <c r="B119" s="3"/>
      <c r="C119" s="3"/>
      <c r="D119" s="3"/>
      <c r="E119" s="3"/>
      <c r="F119" s="3"/>
    </row>
    <row r="120" spans="1:6" x14ac:dyDescent="0.2">
      <c r="A120" s="3"/>
      <c r="B120" s="3"/>
      <c r="C120" s="3"/>
      <c r="D120" s="3"/>
      <c r="E120" s="3"/>
      <c r="F120" s="3"/>
    </row>
    <row r="121" spans="1:6" x14ac:dyDescent="0.2">
      <c r="A121" s="3"/>
      <c r="B121" s="3"/>
      <c r="C121" s="3"/>
      <c r="D121" s="3"/>
      <c r="E121" s="3"/>
      <c r="F121" s="3"/>
    </row>
    <row r="122" spans="1:6" x14ac:dyDescent="0.2">
      <c r="A122" s="3"/>
      <c r="B122" s="3"/>
      <c r="C122" s="3"/>
      <c r="D122" s="3"/>
      <c r="E122" s="3"/>
      <c r="F122" s="3"/>
    </row>
    <row r="123" spans="1:6" x14ac:dyDescent="0.2">
      <c r="A123" s="3"/>
      <c r="B123" s="3"/>
      <c r="C123" s="3"/>
      <c r="D123" s="3"/>
      <c r="E123" s="3"/>
      <c r="F123" s="3"/>
    </row>
    <row r="124" spans="1:6" x14ac:dyDescent="0.2">
      <c r="A124" s="3"/>
      <c r="B124" s="3"/>
      <c r="C124" s="3"/>
      <c r="D124" s="3"/>
      <c r="E124" s="3"/>
      <c r="F124" s="3"/>
    </row>
    <row r="125" spans="1:6" x14ac:dyDescent="0.2">
      <c r="A125" s="3"/>
      <c r="B125" s="3"/>
      <c r="C125" s="3"/>
      <c r="D125" s="3"/>
      <c r="E125" s="3"/>
      <c r="F125" s="3"/>
    </row>
    <row r="126" spans="1:6" x14ac:dyDescent="0.2">
      <c r="A126" s="3"/>
      <c r="B126" s="3"/>
      <c r="C126" s="3"/>
      <c r="D126" s="3"/>
      <c r="E126" s="3"/>
      <c r="F126" s="3"/>
    </row>
    <row r="127" spans="1:6" x14ac:dyDescent="0.2">
      <c r="A127" s="3"/>
      <c r="B127" s="3"/>
      <c r="C127" s="3"/>
      <c r="D127" s="3"/>
      <c r="E127" s="3"/>
      <c r="F127" s="3"/>
    </row>
    <row r="128" spans="1:6" x14ac:dyDescent="0.2">
      <c r="A128" s="3"/>
      <c r="B128" s="3"/>
      <c r="C128" s="3"/>
      <c r="D128" s="3"/>
      <c r="E128" s="3"/>
      <c r="F128" s="3"/>
    </row>
    <row r="129" spans="1:6" x14ac:dyDescent="0.2">
      <c r="A129" s="3"/>
      <c r="B129" s="3"/>
      <c r="C129" s="3"/>
      <c r="D129" s="3"/>
      <c r="E129" s="3"/>
      <c r="F129" s="3"/>
    </row>
    <row r="130" spans="1:6" x14ac:dyDescent="0.2">
      <c r="A130" s="3"/>
      <c r="B130" s="3"/>
      <c r="C130" s="3"/>
      <c r="D130" s="3"/>
      <c r="E130" s="3"/>
      <c r="F130" s="3"/>
    </row>
    <row r="131" spans="1:6" x14ac:dyDescent="0.2">
      <c r="A131" s="3"/>
      <c r="B131" s="3"/>
      <c r="C131" s="3"/>
      <c r="D131" s="3"/>
      <c r="E131" s="3"/>
      <c r="F131" s="3"/>
    </row>
    <row r="132" spans="1:6" x14ac:dyDescent="0.2">
      <c r="A132" s="3"/>
      <c r="B132" s="3"/>
      <c r="C132" s="3"/>
      <c r="D132" s="3"/>
      <c r="E132" s="3"/>
      <c r="F132" s="3"/>
    </row>
    <row r="133" spans="1:6" x14ac:dyDescent="0.2">
      <c r="A133" s="3"/>
      <c r="B133" s="3"/>
      <c r="C133" s="3"/>
      <c r="D133" s="3"/>
      <c r="E133" s="3"/>
      <c r="F133" s="3"/>
    </row>
    <row r="134" spans="1:6" x14ac:dyDescent="0.2">
      <c r="A134" s="3"/>
      <c r="B134" s="3"/>
      <c r="C134" s="3"/>
      <c r="D134" s="3"/>
      <c r="E134" s="3"/>
      <c r="F134" s="3"/>
    </row>
    <row r="135" spans="1:6" x14ac:dyDescent="0.2">
      <c r="A135" s="3"/>
      <c r="B135" s="3"/>
      <c r="C135" s="3"/>
      <c r="D135" s="3"/>
      <c r="E135" s="3"/>
      <c r="F135" s="3"/>
    </row>
    <row r="136" spans="1:6" x14ac:dyDescent="0.2">
      <c r="A136" s="3"/>
      <c r="B136" s="3"/>
      <c r="C136" s="3"/>
      <c r="D136" s="3"/>
      <c r="E136" s="3"/>
      <c r="F136" s="3"/>
    </row>
    <row r="137" spans="1:6" x14ac:dyDescent="0.2">
      <c r="A137" s="3"/>
      <c r="B137" s="3"/>
      <c r="C137" s="3"/>
      <c r="D137" s="3"/>
      <c r="E137" s="3"/>
      <c r="F137" s="3"/>
    </row>
    <row r="138" spans="1:6" x14ac:dyDescent="0.2">
      <c r="A138" s="3"/>
      <c r="B138" s="3"/>
      <c r="C138" s="3"/>
      <c r="D138" s="3"/>
      <c r="E138" s="3"/>
      <c r="F138" s="3"/>
    </row>
    <row r="139" spans="1:6" x14ac:dyDescent="0.2">
      <c r="A139" s="3"/>
      <c r="B139" s="3"/>
      <c r="C139" s="3"/>
      <c r="D139" s="3"/>
      <c r="E139" s="3"/>
      <c r="F139" s="3"/>
    </row>
    <row r="140" spans="1:6" x14ac:dyDescent="0.2">
      <c r="A140" s="3"/>
      <c r="B140" s="3"/>
      <c r="C140" s="3"/>
      <c r="D140" s="3"/>
      <c r="E140" s="3"/>
      <c r="F140" s="3"/>
    </row>
    <row r="141" spans="1:6" x14ac:dyDescent="0.2">
      <c r="A141" s="3"/>
      <c r="B141" s="3"/>
      <c r="C141" s="3"/>
      <c r="D141" s="3"/>
      <c r="E141" s="3"/>
      <c r="F141" s="3"/>
    </row>
    <row r="142" spans="1:6" x14ac:dyDescent="0.2">
      <c r="A142" s="3"/>
      <c r="B142" s="3"/>
      <c r="C142" s="3"/>
      <c r="D142" s="3"/>
      <c r="E142" s="3"/>
      <c r="F142" s="3"/>
    </row>
    <row r="143" spans="1:6" x14ac:dyDescent="0.2">
      <c r="A143" s="3"/>
      <c r="B143" s="3"/>
      <c r="C143" s="3"/>
      <c r="D143" s="3"/>
      <c r="E143" s="3"/>
      <c r="F143" s="3"/>
    </row>
    <row r="144" spans="1:6" x14ac:dyDescent="0.2">
      <c r="A144" s="3"/>
      <c r="B144" s="3"/>
      <c r="C144" s="3"/>
      <c r="D144" s="3"/>
      <c r="E144" s="3"/>
      <c r="F144" s="3"/>
    </row>
    <row r="145" spans="1:6" x14ac:dyDescent="0.2">
      <c r="A145" s="3"/>
      <c r="B145" s="3"/>
      <c r="C145" s="3"/>
      <c r="D145" s="3"/>
      <c r="E145" s="3"/>
      <c r="F145" s="3"/>
    </row>
    <row r="146" spans="1:6" x14ac:dyDescent="0.2">
      <c r="A146" s="3"/>
      <c r="B146" s="3"/>
      <c r="C146" s="3"/>
      <c r="D146" s="3"/>
      <c r="E146" s="3"/>
      <c r="F146" s="3"/>
    </row>
    <row r="147" spans="1:6" x14ac:dyDescent="0.2">
      <c r="A147" s="3"/>
      <c r="B147" s="3"/>
      <c r="C147" s="3"/>
      <c r="D147" s="3"/>
      <c r="E147" s="3"/>
      <c r="F147" s="3"/>
    </row>
    <row r="148" spans="1:6" x14ac:dyDescent="0.2">
      <c r="A148" s="3"/>
      <c r="B148" s="3"/>
      <c r="C148" s="3"/>
      <c r="D148" s="3"/>
      <c r="E148" s="3"/>
      <c r="F148" s="3"/>
    </row>
    <row r="149" spans="1:6" x14ac:dyDescent="0.2">
      <c r="A149" s="3"/>
      <c r="B149" s="3"/>
      <c r="C149" s="3"/>
      <c r="D149" s="3"/>
      <c r="E149" s="3"/>
      <c r="F149" s="3"/>
    </row>
    <row r="150" spans="1:6" x14ac:dyDescent="0.2">
      <c r="A150" s="3"/>
      <c r="B150" s="3"/>
      <c r="C150" s="3"/>
      <c r="D150" s="3"/>
      <c r="E150" s="3"/>
      <c r="F150" s="3"/>
    </row>
    <row r="151" spans="1:6" x14ac:dyDescent="0.2">
      <c r="A151" s="3"/>
      <c r="B151" s="3"/>
      <c r="C151" s="3"/>
      <c r="D151" s="3"/>
      <c r="E151" s="3"/>
      <c r="F151" s="3"/>
    </row>
    <row r="152" spans="1:6" x14ac:dyDescent="0.2">
      <c r="A152" s="3"/>
      <c r="B152" s="3"/>
      <c r="C152" s="3"/>
      <c r="D152" s="3"/>
      <c r="E152" s="3"/>
      <c r="F152" s="3"/>
    </row>
    <row r="153" spans="1:6" x14ac:dyDescent="0.2">
      <c r="A153" s="3"/>
      <c r="B153" s="3"/>
      <c r="C153" s="3"/>
      <c r="D153" s="3"/>
      <c r="E153" s="3"/>
      <c r="F153" s="3"/>
    </row>
    <row r="154" spans="1:6" x14ac:dyDescent="0.2">
      <c r="A154" s="3"/>
      <c r="B154" s="3"/>
      <c r="C154" s="3"/>
      <c r="D154" s="3"/>
      <c r="E154" s="3"/>
      <c r="F154" s="3"/>
    </row>
    <row r="155" spans="1:6" x14ac:dyDescent="0.2">
      <c r="A155" s="3"/>
      <c r="B155" s="3"/>
      <c r="C155" s="3"/>
      <c r="D155" s="3"/>
      <c r="E155" s="3"/>
      <c r="F155" s="3"/>
    </row>
    <row r="156" spans="1:6" x14ac:dyDescent="0.2">
      <c r="A156" s="3"/>
      <c r="B156" s="3"/>
      <c r="C156" s="3"/>
      <c r="D156" s="3"/>
      <c r="E156" s="3"/>
      <c r="F156" s="3"/>
    </row>
    <row r="157" spans="1:6" x14ac:dyDescent="0.2">
      <c r="A157" s="3"/>
      <c r="B157" s="3"/>
      <c r="C157" s="3"/>
      <c r="D157" s="3"/>
      <c r="E157" s="3"/>
      <c r="F157" s="3"/>
    </row>
    <row r="158" spans="1:6" x14ac:dyDescent="0.2">
      <c r="A158" s="3"/>
      <c r="B158" s="3"/>
      <c r="C158" s="3"/>
      <c r="D158" s="3"/>
      <c r="E158" s="3"/>
      <c r="F158" s="3"/>
    </row>
    <row r="159" spans="1:6" x14ac:dyDescent="0.2">
      <c r="A159" s="3"/>
      <c r="B159" s="3"/>
      <c r="C159" s="3"/>
      <c r="D159" s="3"/>
      <c r="E159" s="3"/>
      <c r="F159" s="3"/>
    </row>
    <row r="160" spans="1:6" x14ac:dyDescent="0.2">
      <c r="A160" s="3"/>
      <c r="B160" s="3"/>
      <c r="C160" s="3"/>
      <c r="D160" s="3"/>
      <c r="E160" s="3"/>
      <c r="F160" s="3"/>
    </row>
    <row r="161" spans="1:6" x14ac:dyDescent="0.2">
      <c r="A161" s="3"/>
      <c r="B161" s="3"/>
      <c r="C161" s="3"/>
      <c r="D161" s="3"/>
      <c r="E161" s="3"/>
      <c r="F161" s="3"/>
    </row>
    <row r="162" spans="1:6" x14ac:dyDescent="0.2">
      <c r="A162" s="3"/>
      <c r="B162" s="3"/>
      <c r="C162" s="3"/>
      <c r="D162" s="3"/>
      <c r="E162" s="3"/>
      <c r="F162" s="3"/>
    </row>
    <row r="163" spans="1:6" x14ac:dyDescent="0.2">
      <c r="A163" s="3"/>
      <c r="B163" s="3"/>
      <c r="C163" s="3"/>
      <c r="D163" s="3"/>
      <c r="E163" s="3"/>
      <c r="F163" s="3"/>
    </row>
    <row r="164" spans="1:6" x14ac:dyDescent="0.2">
      <c r="A164" s="3"/>
      <c r="B164" s="3"/>
      <c r="C164" s="3"/>
      <c r="D164" s="3"/>
      <c r="E164" s="3"/>
      <c r="F164" s="3"/>
    </row>
    <row r="165" spans="1:6" x14ac:dyDescent="0.2">
      <c r="A165" s="3"/>
      <c r="B165" s="3"/>
      <c r="C165" s="3"/>
      <c r="D165" s="3"/>
      <c r="E165" s="3"/>
      <c r="F165" s="3"/>
    </row>
    <row r="166" spans="1:6" x14ac:dyDescent="0.2">
      <c r="A166" s="3"/>
      <c r="B166" s="3"/>
      <c r="C166" s="3"/>
      <c r="D166" s="3"/>
      <c r="E166" s="3"/>
      <c r="F166" s="3"/>
    </row>
    <row r="167" spans="1:6" x14ac:dyDescent="0.2">
      <c r="A167" s="3"/>
      <c r="B167" s="3"/>
      <c r="C167" s="3"/>
      <c r="D167" s="3"/>
      <c r="E167" s="3"/>
      <c r="F167" s="3"/>
    </row>
    <row r="168" spans="1:6" x14ac:dyDescent="0.2">
      <c r="A168" s="3"/>
      <c r="B168" s="3"/>
      <c r="C168" s="3"/>
      <c r="D168" s="3"/>
      <c r="E168" s="3"/>
      <c r="F168" s="3"/>
    </row>
    <row r="169" spans="1:6" x14ac:dyDescent="0.2">
      <c r="A169" s="3"/>
      <c r="B169" s="3"/>
      <c r="C169" s="3"/>
      <c r="D169" s="3"/>
      <c r="E169" s="3"/>
      <c r="F169" s="3"/>
    </row>
    <row r="170" spans="1:6" x14ac:dyDescent="0.2">
      <c r="A170" s="3"/>
      <c r="B170" s="3"/>
      <c r="C170" s="3"/>
      <c r="D170" s="3"/>
      <c r="E170" s="3"/>
      <c r="F170" s="3"/>
    </row>
    <row r="171" spans="1:6" x14ac:dyDescent="0.2">
      <c r="A171" s="3"/>
      <c r="B171" s="3"/>
      <c r="C171" s="3"/>
      <c r="D171" s="3"/>
      <c r="E171" s="3"/>
      <c r="F171" s="3"/>
    </row>
    <row r="172" spans="1:6" x14ac:dyDescent="0.2">
      <c r="A172" s="3"/>
      <c r="B172" s="3"/>
      <c r="C172" s="3"/>
      <c r="D172" s="3"/>
      <c r="E172" s="3"/>
      <c r="F172" s="3"/>
    </row>
    <row r="173" spans="1:6" x14ac:dyDescent="0.2">
      <c r="A173" s="3"/>
      <c r="B173" s="3"/>
      <c r="C173" s="3"/>
      <c r="D173" s="3"/>
      <c r="E173" s="3"/>
      <c r="F173" s="3"/>
    </row>
    <row r="174" spans="1:6" x14ac:dyDescent="0.2">
      <c r="A174" s="3"/>
      <c r="B174" s="3"/>
      <c r="C174" s="3"/>
      <c r="D174" s="3"/>
      <c r="E174" s="3"/>
      <c r="F174" s="3"/>
    </row>
    <row r="175" spans="1:6" x14ac:dyDescent="0.2">
      <c r="A175" s="3"/>
      <c r="B175" s="3"/>
      <c r="C175" s="3"/>
      <c r="D175" s="3"/>
      <c r="E175" s="3"/>
      <c r="F175" s="3"/>
    </row>
    <row r="176" spans="1:6" x14ac:dyDescent="0.2">
      <c r="A176" s="3"/>
      <c r="B176" s="3"/>
      <c r="C176" s="3"/>
      <c r="D176" s="3"/>
      <c r="E176" s="3"/>
      <c r="F176" s="3"/>
    </row>
    <row r="177" spans="1:6" x14ac:dyDescent="0.2">
      <c r="A177" s="3"/>
      <c r="B177" s="3"/>
      <c r="C177" s="3"/>
      <c r="D177" s="3"/>
      <c r="E177" s="3"/>
      <c r="F177" s="3"/>
    </row>
    <row r="178" spans="1:6" x14ac:dyDescent="0.2">
      <c r="A178" s="3"/>
      <c r="B178" s="3"/>
      <c r="C178" s="3"/>
      <c r="D178" s="3"/>
      <c r="E178" s="3"/>
      <c r="F178" s="3"/>
    </row>
    <row r="179" spans="1:6" x14ac:dyDescent="0.2">
      <c r="A179" s="3"/>
      <c r="B179" s="3"/>
      <c r="C179" s="3"/>
      <c r="D179" s="3"/>
      <c r="E179" s="3"/>
      <c r="F179" s="3"/>
    </row>
    <row r="180" spans="1:6" x14ac:dyDescent="0.2">
      <c r="A180" s="3"/>
      <c r="B180" s="3"/>
      <c r="C180" s="3"/>
      <c r="D180" s="3"/>
      <c r="E180" s="3"/>
      <c r="F180" s="3"/>
    </row>
    <row r="181" spans="1:6" x14ac:dyDescent="0.2">
      <c r="A181" s="3"/>
      <c r="B181" s="3"/>
      <c r="C181" s="3"/>
      <c r="D181" s="3"/>
      <c r="E181" s="3"/>
      <c r="F181" s="3"/>
    </row>
    <row r="182" spans="1:6" x14ac:dyDescent="0.2">
      <c r="A182" s="3"/>
      <c r="B182" s="3"/>
      <c r="C182" s="3"/>
      <c r="D182" s="3"/>
      <c r="E182" s="3"/>
      <c r="F182" s="3"/>
    </row>
    <row r="183" spans="1:6" x14ac:dyDescent="0.2">
      <c r="A183" s="3"/>
      <c r="B183" s="3"/>
      <c r="C183" s="3"/>
      <c r="D183" s="3"/>
      <c r="E183" s="3"/>
      <c r="F183" s="3"/>
    </row>
    <row r="184" spans="1:6" x14ac:dyDescent="0.2">
      <c r="A184" s="3"/>
      <c r="B184" s="3"/>
      <c r="C184" s="3"/>
      <c r="D184" s="3"/>
      <c r="E184" s="3"/>
      <c r="F184" s="3"/>
    </row>
    <row r="185" spans="1:6" x14ac:dyDescent="0.2">
      <c r="A185" s="3"/>
      <c r="B185" s="3"/>
      <c r="C185" s="3"/>
      <c r="D185" s="3"/>
      <c r="E185" s="3"/>
      <c r="F185" s="3"/>
    </row>
    <row r="186" spans="1:6" x14ac:dyDescent="0.2">
      <c r="A186" s="3"/>
      <c r="B186" s="3"/>
      <c r="C186" s="3"/>
      <c r="D186" s="3"/>
      <c r="E186" s="3"/>
      <c r="F186" s="3"/>
    </row>
    <row r="187" spans="1:6" x14ac:dyDescent="0.2">
      <c r="A187" s="3"/>
      <c r="B187" s="3"/>
      <c r="C187" s="3"/>
      <c r="D187" s="3"/>
      <c r="E187" s="3"/>
      <c r="F187" s="3"/>
    </row>
    <row r="188" spans="1:6" x14ac:dyDescent="0.2">
      <c r="A188" s="3"/>
      <c r="B188" s="3"/>
      <c r="C188" s="3"/>
      <c r="D188" s="3"/>
      <c r="E188" s="3"/>
      <c r="F188" s="3"/>
    </row>
    <row r="189" spans="1:6" x14ac:dyDescent="0.2">
      <c r="A189" s="3"/>
      <c r="B189" s="3"/>
      <c r="C189" s="3"/>
      <c r="D189" s="3"/>
      <c r="E189" s="3"/>
      <c r="F189" s="3"/>
    </row>
    <row r="190" spans="1:6" x14ac:dyDescent="0.2">
      <c r="A190" s="3"/>
      <c r="B190" s="3"/>
      <c r="C190" s="3"/>
      <c r="D190" s="3"/>
      <c r="E190" s="3"/>
      <c r="F190" s="3"/>
    </row>
    <row r="191" spans="1:6" x14ac:dyDescent="0.2">
      <c r="A191" s="3"/>
      <c r="B191" s="3"/>
      <c r="C191" s="3"/>
      <c r="D191" s="3"/>
      <c r="E191" s="3"/>
      <c r="F191" s="3"/>
    </row>
    <row r="192" spans="1:6" x14ac:dyDescent="0.2">
      <c r="A192" s="3"/>
      <c r="B192" s="3"/>
      <c r="C192" s="3"/>
      <c r="D192" s="3"/>
      <c r="E192" s="3"/>
      <c r="F192" s="3"/>
    </row>
    <row r="193" spans="1:6" x14ac:dyDescent="0.2">
      <c r="A193" s="3"/>
      <c r="B193" s="3"/>
      <c r="C193" s="3"/>
      <c r="D193" s="3"/>
      <c r="E193" s="3"/>
      <c r="F193" s="3"/>
    </row>
    <row r="194" spans="1:6" x14ac:dyDescent="0.2">
      <c r="A194" s="3"/>
      <c r="B194" s="3"/>
      <c r="C194" s="3"/>
      <c r="D194" s="3"/>
      <c r="E194" s="3"/>
      <c r="F194" s="3"/>
    </row>
    <row r="195" spans="1:6" x14ac:dyDescent="0.2">
      <c r="A195" s="3"/>
      <c r="B195" s="3"/>
      <c r="C195" s="3"/>
      <c r="D195" s="3"/>
      <c r="E195" s="3"/>
      <c r="F195" s="3"/>
    </row>
    <row r="196" spans="1:6" x14ac:dyDescent="0.2">
      <c r="A196" s="3"/>
      <c r="B196" s="3"/>
      <c r="C196" s="3"/>
      <c r="D196" s="3"/>
      <c r="E196" s="3"/>
      <c r="F196" s="3"/>
    </row>
    <row r="197" spans="1:6" x14ac:dyDescent="0.2">
      <c r="A197" s="3"/>
      <c r="B197" s="3"/>
      <c r="C197" s="3"/>
      <c r="D197" s="3"/>
      <c r="E197" s="3"/>
      <c r="F197" s="3"/>
    </row>
    <row r="198" spans="1:6" x14ac:dyDescent="0.2">
      <c r="A198" s="3"/>
      <c r="B198" s="3"/>
      <c r="C198" s="3"/>
      <c r="D198" s="3"/>
      <c r="E198" s="3"/>
      <c r="F198" s="3"/>
    </row>
    <row r="199" spans="1:6" x14ac:dyDescent="0.2">
      <c r="A199" s="3"/>
      <c r="B199" s="3"/>
      <c r="C199" s="3"/>
      <c r="D199" s="3"/>
      <c r="E199" s="3"/>
      <c r="F199" s="3"/>
    </row>
    <row r="200" spans="1:6" x14ac:dyDescent="0.2">
      <c r="A200" s="3"/>
      <c r="B200" s="3"/>
      <c r="C200" s="3"/>
      <c r="D200" s="3"/>
      <c r="E200" s="3"/>
      <c r="F200" s="3"/>
    </row>
    <row r="201" spans="1:6" x14ac:dyDescent="0.2">
      <c r="A201" s="3"/>
      <c r="B201" s="3"/>
      <c r="C201" s="3"/>
      <c r="D201" s="3"/>
      <c r="E201" s="3"/>
      <c r="F201" s="3"/>
    </row>
    <row r="202" spans="1:6" x14ac:dyDescent="0.2">
      <c r="A202" s="3"/>
      <c r="B202" s="3"/>
      <c r="C202" s="3"/>
      <c r="D202" s="3"/>
      <c r="E202" s="3"/>
      <c r="F202" s="3"/>
    </row>
    <row r="203" spans="1:6" x14ac:dyDescent="0.2">
      <c r="A203" s="3"/>
      <c r="B203" s="3"/>
      <c r="C203" s="3"/>
      <c r="D203" s="3"/>
      <c r="E203" s="3"/>
      <c r="F203" s="3"/>
    </row>
    <row r="204" spans="1:6" x14ac:dyDescent="0.2">
      <c r="A204" s="3"/>
      <c r="B204" s="3"/>
      <c r="C204" s="3"/>
      <c r="D204" s="3"/>
      <c r="E204" s="3"/>
      <c r="F204" s="3"/>
    </row>
    <row r="205" spans="1:6" x14ac:dyDescent="0.2">
      <c r="A205" s="3"/>
      <c r="B205" s="3"/>
      <c r="C205" s="3"/>
      <c r="D205" s="3"/>
      <c r="E205" s="3"/>
      <c r="F205" s="3"/>
    </row>
    <row r="206" spans="1:6" x14ac:dyDescent="0.2">
      <c r="A206" s="3"/>
      <c r="B206" s="3"/>
      <c r="C206" s="3"/>
      <c r="D206" s="3"/>
      <c r="E206" s="3"/>
      <c r="F206" s="3"/>
    </row>
    <row r="207" spans="1:6" x14ac:dyDescent="0.2">
      <c r="A207" s="3"/>
      <c r="B207" s="3"/>
      <c r="C207" s="3"/>
      <c r="D207" s="3"/>
      <c r="E207" s="3"/>
      <c r="F207" s="3"/>
    </row>
    <row r="208" spans="1:6" x14ac:dyDescent="0.2">
      <c r="A208" s="3"/>
      <c r="B208" s="3"/>
      <c r="C208" s="3"/>
      <c r="D208" s="3"/>
      <c r="E208" s="3"/>
      <c r="F208" s="3"/>
    </row>
    <row r="209" spans="1:6" x14ac:dyDescent="0.2">
      <c r="A209" s="3"/>
      <c r="B209" s="3"/>
      <c r="C209" s="3"/>
      <c r="D209" s="3"/>
      <c r="E209" s="3"/>
      <c r="F209" s="3"/>
    </row>
    <row r="210" spans="1:6" x14ac:dyDescent="0.2">
      <c r="A210" s="3"/>
      <c r="B210" s="3"/>
      <c r="C210" s="3"/>
      <c r="D210" s="3"/>
      <c r="E210" s="3"/>
      <c r="F210" s="3"/>
    </row>
    <row r="211" spans="1:6" x14ac:dyDescent="0.2">
      <c r="A211" s="3"/>
      <c r="B211" s="3"/>
      <c r="C211" s="3"/>
      <c r="D211" s="3"/>
      <c r="E211" s="3"/>
      <c r="F211" s="3"/>
    </row>
    <row r="212" spans="1:6" x14ac:dyDescent="0.2">
      <c r="A212" s="3"/>
      <c r="B212" s="3"/>
      <c r="C212" s="3"/>
      <c r="D212" s="3"/>
      <c r="E212" s="3"/>
      <c r="F212" s="3"/>
    </row>
    <row r="213" spans="1:6" x14ac:dyDescent="0.2">
      <c r="A213" s="3"/>
      <c r="B213" s="3"/>
      <c r="C213" s="3"/>
      <c r="D213" s="3"/>
      <c r="E213" s="3"/>
      <c r="F213" s="3"/>
    </row>
    <row r="214" spans="1:6" x14ac:dyDescent="0.2">
      <c r="A214" s="3"/>
      <c r="B214" s="3"/>
      <c r="C214" s="3"/>
      <c r="D214" s="3"/>
      <c r="E214" s="3"/>
      <c r="F214" s="3"/>
    </row>
    <row r="215" spans="1:6" x14ac:dyDescent="0.2">
      <c r="A215" s="3"/>
      <c r="B215" s="3"/>
      <c r="C215" s="3"/>
      <c r="D215" s="3"/>
      <c r="E215" s="3"/>
      <c r="F215" s="3"/>
    </row>
    <row r="216" spans="1:6" x14ac:dyDescent="0.2">
      <c r="A216" s="3"/>
      <c r="B216" s="3"/>
      <c r="C216" s="3"/>
      <c r="D216" s="3"/>
      <c r="E216" s="3"/>
      <c r="F216" s="3"/>
    </row>
    <row r="217" spans="1:6" x14ac:dyDescent="0.2">
      <c r="A217" s="3"/>
      <c r="B217" s="3"/>
      <c r="C217" s="3"/>
      <c r="D217" s="3"/>
      <c r="E217" s="3"/>
      <c r="F217" s="3"/>
    </row>
    <row r="218" spans="1:6" x14ac:dyDescent="0.2">
      <c r="A218" s="3"/>
      <c r="B218" s="3"/>
      <c r="C218" s="3"/>
      <c r="D218" s="3"/>
      <c r="E218" s="3"/>
      <c r="F218" s="3"/>
    </row>
    <row r="219" spans="1:6" x14ac:dyDescent="0.2">
      <c r="A219" s="3"/>
      <c r="B219" s="3"/>
      <c r="C219" s="3"/>
      <c r="D219" s="3"/>
      <c r="E219" s="3"/>
      <c r="F219" s="3"/>
    </row>
    <row r="220" spans="1:6" x14ac:dyDescent="0.2">
      <c r="A220" s="3"/>
      <c r="B220" s="3"/>
      <c r="C220" s="3"/>
      <c r="D220" s="3"/>
      <c r="E220" s="3"/>
      <c r="F220" s="3"/>
    </row>
    <row r="221" spans="1:6" x14ac:dyDescent="0.2">
      <c r="A221" s="3"/>
      <c r="B221" s="3"/>
      <c r="C221" s="3"/>
      <c r="D221" s="3"/>
      <c r="E221" s="3"/>
      <c r="F221" s="3"/>
    </row>
    <row r="222" spans="1:6" x14ac:dyDescent="0.2">
      <c r="A222" s="3"/>
      <c r="B222" s="3"/>
      <c r="C222" s="3"/>
      <c r="D222" s="3"/>
      <c r="E222" s="3"/>
      <c r="F222" s="3"/>
    </row>
    <row r="223" spans="1:6" x14ac:dyDescent="0.2">
      <c r="A223" s="3"/>
      <c r="B223" s="3"/>
      <c r="C223" s="3"/>
      <c r="D223" s="3"/>
      <c r="E223" s="3"/>
      <c r="F223" s="3"/>
    </row>
    <row r="224" spans="1:6" x14ac:dyDescent="0.2">
      <c r="A224" s="3"/>
      <c r="B224" s="3"/>
      <c r="C224" s="3"/>
      <c r="D224" s="3"/>
      <c r="E224" s="3"/>
      <c r="F224" s="3"/>
    </row>
    <row r="225" spans="1:6" x14ac:dyDescent="0.2">
      <c r="A225" s="3"/>
      <c r="B225" s="3"/>
      <c r="C225" s="3"/>
      <c r="D225" s="3"/>
      <c r="E225" s="3"/>
      <c r="F225" s="3"/>
    </row>
    <row r="226" spans="1:6" x14ac:dyDescent="0.2">
      <c r="A226" s="3"/>
      <c r="B226" s="3"/>
      <c r="C226" s="3"/>
      <c r="D226" s="3"/>
      <c r="E226" s="3"/>
      <c r="F226" s="3"/>
    </row>
    <row r="227" spans="1:6" x14ac:dyDescent="0.2">
      <c r="A227" s="3"/>
      <c r="B227" s="3"/>
      <c r="C227" s="3"/>
      <c r="D227" s="3"/>
      <c r="E227" s="3"/>
      <c r="F227" s="3"/>
    </row>
    <row r="228" spans="1:6" x14ac:dyDescent="0.2">
      <c r="A228" s="3"/>
      <c r="B228" s="3"/>
      <c r="C228" s="3"/>
      <c r="D228" s="3"/>
      <c r="E228" s="3"/>
      <c r="F228" s="3"/>
    </row>
    <row r="229" spans="1:6" x14ac:dyDescent="0.2">
      <c r="A229" s="3"/>
      <c r="B229" s="3"/>
      <c r="C229" s="3"/>
      <c r="D229" s="3"/>
      <c r="E229" s="3"/>
      <c r="F229" s="3"/>
    </row>
    <row r="230" spans="1:6" x14ac:dyDescent="0.2">
      <c r="A230" s="3"/>
      <c r="B230" s="3"/>
      <c r="C230" s="3"/>
      <c r="D230" s="3"/>
      <c r="E230" s="3"/>
      <c r="F230" s="3"/>
    </row>
    <row r="231" spans="1:6" x14ac:dyDescent="0.2">
      <c r="A231" s="3"/>
      <c r="B231" s="3"/>
      <c r="C231" s="3"/>
      <c r="D231" s="3"/>
      <c r="E231" s="3"/>
      <c r="F231" s="3"/>
    </row>
    <row r="232" spans="1:6" x14ac:dyDescent="0.2">
      <c r="A232" s="3"/>
      <c r="B232" s="3"/>
      <c r="C232" s="3"/>
      <c r="D232" s="3"/>
      <c r="E232" s="3"/>
      <c r="F232" s="3"/>
    </row>
    <row r="233" spans="1:6" x14ac:dyDescent="0.2">
      <c r="A233" s="3"/>
      <c r="B233" s="3"/>
      <c r="C233" s="3"/>
      <c r="D233" s="3"/>
      <c r="E233" s="3"/>
      <c r="F233" s="3"/>
    </row>
    <row r="234" spans="1:6" x14ac:dyDescent="0.2">
      <c r="A234" s="3"/>
      <c r="B234" s="3"/>
      <c r="C234" s="3"/>
      <c r="D234" s="3"/>
      <c r="E234" s="3"/>
      <c r="F234" s="3"/>
    </row>
    <row r="235" spans="1:6" x14ac:dyDescent="0.2">
      <c r="A235" s="3"/>
      <c r="B235" s="3"/>
      <c r="C235" s="3"/>
      <c r="D235" s="3"/>
      <c r="E235" s="3"/>
      <c r="F235" s="3"/>
    </row>
    <row r="236" spans="1:6" x14ac:dyDescent="0.2">
      <c r="A236" s="3"/>
      <c r="B236" s="3"/>
      <c r="C236" s="3"/>
      <c r="D236" s="3"/>
      <c r="E236" s="3"/>
      <c r="F236" s="3"/>
    </row>
    <row r="237" spans="1:6" x14ac:dyDescent="0.2">
      <c r="A237" s="3"/>
      <c r="B237" s="3"/>
      <c r="C237" s="3"/>
      <c r="D237" s="3"/>
      <c r="E237" s="3"/>
      <c r="F237" s="3"/>
    </row>
    <row r="238" spans="1:6" x14ac:dyDescent="0.2">
      <c r="A238" s="3"/>
      <c r="B238" s="3"/>
      <c r="C238" s="3"/>
      <c r="D238" s="3"/>
      <c r="E238" s="3"/>
      <c r="F238" s="3"/>
    </row>
    <row r="239" spans="1:6" x14ac:dyDescent="0.2">
      <c r="A239" s="3"/>
      <c r="B239" s="3"/>
      <c r="C239" s="3"/>
      <c r="D239" s="3"/>
      <c r="E239" s="3"/>
      <c r="F239" s="3"/>
    </row>
    <row r="240" spans="1:6" x14ac:dyDescent="0.2">
      <c r="A240" s="3"/>
      <c r="B240" s="3"/>
      <c r="C240" s="3"/>
      <c r="D240" s="3"/>
      <c r="E240" s="3"/>
      <c r="F240" s="3"/>
    </row>
    <row r="241" spans="1:6" x14ac:dyDescent="0.2">
      <c r="A241" s="3"/>
      <c r="B241" s="3"/>
      <c r="C241" s="3"/>
      <c r="D241" s="3"/>
      <c r="E241" s="3"/>
      <c r="F241" s="3"/>
    </row>
    <row r="242" spans="1:6" x14ac:dyDescent="0.2">
      <c r="A242" s="3"/>
      <c r="B242" s="3"/>
      <c r="C242" s="3"/>
      <c r="D242" s="3"/>
      <c r="E242" s="3"/>
      <c r="F242" s="3"/>
    </row>
    <row r="243" spans="1:6" x14ac:dyDescent="0.2">
      <c r="A243" s="3"/>
      <c r="B243" s="3"/>
      <c r="C243" s="3"/>
      <c r="D243" s="3"/>
      <c r="E243" s="3"/>
      <c r="F243" s="3"/>
    </row>
    <row r="244" spans="1:6" x14ac:dyDescent="0.2">
      <c r="A244" s="3"/>
      <c r="B244" s="3"/>
      <c r="C244" s="3"/>
      <c r="D244" s="3"/>
      <c r="E244" s="3"/>
      <c r="F244" s="3"/>
    </row>
    <row r="245" spans="1:6" x14ac:dyDescent="0.2">
      <c r="A245" s="3"/>
      <c r="B245" s="3"/>
      <c r="C245" s="3"/>
      <c r="D245" s="3"/>
      <c r="E245" s="3"/>
      <c r="F245" s="3"/>
    </row>
    <row r="246" spans="1:6" x14ac:dyDescent="0.2">
      <c r="A246" s="3"/>
      <c r="B246" s="3"/>
      <c r="C246" s="3"/>
      <c r="D246" s="3"/>
      <c r="E246" s="3"/>
      <c r="F246" s="3"/>
    </row>
    <row r="247" spans="1:6" x14ac:dyDescent="0.2">
      <c r="A247" s="3"/>
      <c r="B247" s="3"/>
      <c r="C247" s="3"/>
      <c r="D247" s="3"/>
      <c r="E247" s="3"/>
      <c r="F247" s="3"/>
    </row>
    <row r="248" spans="1:6" x14ac:dyDescent="0.2">
      <c r="A248" s="3"/>
      <c r="B248" s="3"/>
      <c r="C248" s="3"/>
      <c r="D248" s="3"/>
      <c r="E248" s="3"/>
      <c r="F248" s="3"/>
    </row>
    <row r="249" spans="1:6" x14ac:dyDescent="0.2">
      <c r="A249" s="3"/>
      <c r="B249" s="3"/>
      <c r="C249" s="3"/>
      <c r="D249" s="3"/>
      <c r="E249" s="3"/>
      <c r="F249" s="3"/>
    </row>
    <row r="250" spans="1:6" x14ac:dyDescent="0.2">
      <c r="A250" s="3"/>
      <c r="B250" s="3"/>
      <c r="C250" s="3"/>
      <c r="D250" s="3"/>
      <c r="E250" s="3"/>
      <c r="F250" s="3"/>
    </row>
    <row r="251" spans="1:6" x14ac:dyDescent="0.2">
      <c r="A251" s="3"/>
      <c r="B251" s="3"/>
      <c r="C251" s="3"/>
      <c r="D251" s="3"/>
      <c r="E251" s="3"/>
      <c r="F251" s="3"/>
    </row>
    <row r="252" spans="1:6" x14ac:dyDescent="0.2">
      <c r="A252" s="3"/>
      <c r="B252" s="3"/>
      <c r="C252" s="3"/>
      <c r="D252" s="3"/>
      <c r="E252" s="3"/>
      <c r="F252" s="3"/>
    </row>
    <row r="253" spans="1:6" x14ac:dyDescent="0.2">
      <c r="A253" s="3"/>
      <c r="B253" s="3"/>
      <c r="C253" s="3"/>
      <c r="D253" s="3"/>
      <c r="E253" s="3"/>
      <c r="F253" s="3"/>
    </row>
    <row r="254" spans="1:6" x14ac:dyDescent="0.2">
      <c r="A254" s="3"/>
      <c r="B254" s="3"/>
      <c r="C254" s="3"/>
      <c r="D254" s="3"/>
      <c r="E254" s="3"/>
      <c r="F254" s="3"/>
    </row>
    <row r="255" spans="1:6" x14ac:dyDescent="0.2">
      <c r="A255" s="3"/>
      <c r="B255" s="3"/>
      <c r="C255" s="3"/>
      <c r="D255" s="3"/>
      <c r="E255" s="3"/>
      <c r="F255" s="3"/>
    </row>
    <row r="256" spans="1:6" x14ac:dyDescent="0.2">
      <c r="A256" s="3"/>
      <c r="B256" s="3"/>
      <c r="C256" s="3"/>
      <c r="D256" s="3"/>
      <c r="E256" s="3"/>
      <c r="F256" s="3"/>
    </row>
    <row r="257" spans="1:6" x14ac:dyDescent="0.2">
      <c r="A257" s="3"/>
      <c r="B257" s="3"/>
      <c r="C257" s="3"/>
      <c r="D257" s="3"/>
      <c r="E257" s="3"/>
      <c r="F257" s="3"/>
    </row>
    <row r="258" spans="1:6" x14ac:dyDescent="0.2">
      <c r="A258" s="3"/>
      <c r="B258" s="3"/>
      <c r="C258" s="3"/>
      <c r="D258" s="3"/>
      <c r="E258" s="3"/>
      <c r="F258" s="3"/>
    </row>
    <row r="259" spans="1:6" x14ac:dyDescent="0.2">
      <c r="A259" s="3"/>
      <c r="B259" s="3"/>
      <c r="C259" s="3"/>
      <c r="D259" s="3"/>
      <c r="E259" s="3"/>
      <c r="F259" s="3"/>
    </row>
    <row r="260" spans="1:6" x14ac:dyDescent="0.2">
      <c r="A260" s="3"/>
      <c r="B260" s="3"/>
      <c r="C260" s="3"/>
      <c r="D260" s="3"/>
      <c r="E260" s="3"/>
      <c r="F260" s="3"/>
    </row>
    <row r="261" spans="1:6" x14ac:dyDescent="0.2">
      <c r="A261" s="3"/>
      <c r="B261" s="3"/>
      <c r="C261" s="3"/>
      <c r="D261" s="3"/>
      <c r="E261" s="3"/>
      <c r="F261" s="3"/>
    </row>
    <row r="262" spans="1:6" x14ac:dyDescent="0.2">
      <c r="A262" s="3"/>
      <c r="B262" s="3"/>
      <c r="C262" s="3"/>
      <c r="D262" s="3"/>
      <c r="E262" s="3"/>
      <c r="F262" s="3"/>
    </row>
    <row r="263" spans="1:6" x14ac:dyDescent="0.2">
      <c r="A263" s="3"/>
      <c r="B263" s="3"/>
      <c r="C263" s="3"/>
      <c r="D263" s="3"/>
      <c r="E263" s="3"/>
      <c r="F263" s="3"/>
    </row>
    <row r="264" spans="1:6" x14ac:dyDescent="0.2">
      <c r="A264" s="3"/>
      <c r="B264" s="3"/>
      <c r="C264" s="3"/>
      <c r="D264" s="3"/>
      <c r="E264" s="3"/>
      <c r="F264" s="3"/>
    </row>
    <row r="265" spans="1:6" x14ac:dyDescent="0.2">
      <c r="A265" s="3"/>
      <c r="B265" s="3"/>
      <c r="C265" s="3"/>
      <c r="D265" s="3"/>
      <c r="E265" s="3"/>
      <c r="F265" s="3"/>
    </row>
    <row r="266" spans="1:6" x14ac:dyDescent="0.2">
      <c r="A266" s="3"/>
      <c r="B266" s="3"/>
      <c r="C266" s="3"/>
      <c r="D266" s="3"/>
      <c r="E266" s="3"/>
      <c r="F266" s="3"/>
    </row>
    <row r="267" spans="1:6" x14ac:dyDescent="0.2">
      <c r="A267" s="3"/>
      <c r="B267" s="3"/>
      <c r="C267" s="3"/>
      <c r="D267" s="3"/>
      <c r="E267" s="3"/>
      <c r="F267" s="3"/>
    </row>
    <row r="268" spans="1:6" x14ac:dyDescent="0.2">
      <c r="A268" s="3"/>
      <c r="B268" s="3"/>
      <c r="C268" s="3"/>
      <c r="D268" s="3"/>
      <c r="E268" s="3"/>
      <c r="F268" s="3"/>
    </row>
    <row r="269" spans="1:6" x14ac:dyDescent="0.2">
      <c r="A269" s="3"/>
      <c r="B269" s="3"/>
      <c r="C269" s="3"/>
      <c r="D269" s="3"/>
      <c r="E269" s="3"/>
      <c r="F269" s="3"/>
    </row>
    <row r="270" spans="1:6" x14ac:dyDescent="0.2">
      <c r="A270" s="3"/>
      <c r="B270" s="3"/>
      <c r="C270" s="3"/>
      <c r="D270" s="3"/>
      <c r="E270" s="3"/>
      <c r="F270" s="3"/>
    </row>
    <row r="271" spans="1:6" x14ac:dyDescent="0.2">
      <c r="A271" s="3"/>
      <c r="B271" s="3"/>
      <c r="C271" s="3"/>
      <c r="D271" s="3"/>
      <c r="E271" s="3"/>
      <c r="F271" s="3"/>
    </row>
    <row r="272" spans="1:6" x14ac:dyDescent="0.2">
      <c r="A272" s="3"/>
      <c r="B272" s="3"/>
      <c r="C272" s="3"/>
      <c r="D272" s="3"/>
      <c r="E272" s="3"/>
      <c r="F272" s="3"/>
    </row>
    <row r="273" spans="1:6" x14ac:dyDescent="0.2">
      <c r="A273" s="3"/>
      <c r="B273" s="3"/>
      <c r="C273" s="3"/>
      <c r="D273" s="3"/>
      <c r="E273" s="3"/>
      <c r="F273" s="3"/>
    </row>
    <row r="274" spans="1:6" x14ac:dyDescent="0.2">
      <c r="A274" s="3"/>
      <c r="B274" s="3"/>
      <c r="C274" s="3"/>
      <c r="D274" s="3"/>
      <c r="E274" s="3"/>
      <c r="F274" s="3"/>
    </row>
    <row r="275" spans="1:6" x14ac:dyDescent="0.2">
      <c r="A275" s="3"/>
      <c r="B275" s="3"/>
      <c r="C275" s="3"/>
      <c r="D275" s="3"/>
      <c r="E275" s="3"/>
      <c r="F275" s="3"/>
    </row>
    <row r="276" spans="1:6" x14ac:dyDescent="0.2">
      <c r="A276" s="3"/>
      <c r="B276" s="3"/>
      <c r="C276" s="3"/>
      <c r="D276" s="3"/>
      <c r="E276" s="3"/>
      <c r="F276" s="3"/>
    </row>
    <row r="277" spans="1:6" x14ac:dyDescent="0.2">
      <c r="A277" s="3"/>
      <c r="B277" s="3"/>
      <c r="C277" s="3"/>
      <c r="D277" s="3"/>
      <c r="E277" s="3"/>
      <c r="F277" s="3"/>
    </row>
    <row r="278" spans="1:6" x14ac:dyDescent="0.2">
      <c r="A278" s="3"/>
      <c r="B278" s="3"/>
      <c r="C278" s="3"/>
      <c r="D278" s="3"/>
      <c r="E278" s="3"/>
      <c r="F278" s="3"/>
    </row>
    <row r="279" spans="1:6" x14ac:dyDescent="0.2">
      <c r="A279" s="3"/>
      <c r="B279" s="3"/>
      <c r="C279" s="3"/>
      <c r="D279" s="3"/>
      <c r="E279" s="3"/>
      <c r="F279" s="3"/>
    </row>
    <row r="280" spans="1:6" x14ac:dyDescent="0.2">
      <c r="A280" s="3"/>
      <c r="B280" s="3"/>
      <c r="C280" s="3"/>
      <c r="D280" s="3"/>
      <c r="E280" s="3"/>
      <c r="F280" s="3"/>
    </row>
    <row r="281" spans="1:6" x14ac:dyDescent="0.2">
      <c r="A281" s="3"/>
      <c r="B281" s="3"/>
      <c r="C281" s="3"/>
      <c r="D281" s="3"/>
      <c r="E281" s="3"/>
      <c r="F281" s="3"/>
    </row>
    <row r="282" spans="1:6" x14ac:dyDescent="0.2">
      <c r="A282" s="3"/>
      <c r="B282" s="3"/>
      <c r="C282" s="3"/>
      <c r="D282" s="3"/>
      <c r="E282" s="3"/>
      <c r="F282" s="3"/>
    </row>
    <row r="283" spans="1:6" x14ac:dyDescent="0.2">
      <c r="A283" s="3"/>
      <c r="B283" s="3"/>
      <c r="C283" s="3"/>
      <c r="D283" s="3"/>
      <c r="E283" s="3"/>
      <c r="F283" s="3"/>
    </row>
    <row r="284" spans="1:6" x14ac:dyDescent="0.2">
      <c r="A284" s="3"/>
      <c r="B284" s="3"/>
      <c r="C284" s="3"/>
      <c r="D284" s="3"/>
      <c r="E284" s="3"/>
      <c r="F284" s="3"/>
    </row>
    <row r="285" spans="1:6" x14ac:dyDescent="0.2">
      <c r="A285" s="3"/>
      <c r="B285" s="3"/>
      <c r="C285" s="3"/>
      <c r="D285" s="3"/>
      <c r="E285" s="3"/>
      <c r="F285" s="3"/>
    </row>
    <row r="286" spans="1:6" x14ac:dyDescent="0.2">
      <c r="A286" s="3"/>
      <c r="B286" s="3"/>
      <c r="C286" s="3"/>
      <c r="D286" s="3"/>
      <c r="E286" s="3"/>
      <c r="F286" s="3"/>
    </row>
    <row r="287" spans="1:6" x14ac:dyDescent="0.2">
      <c r="A287" s="3"/>
      <c r="B287" s="3"/>
      <c r="C287" s="3"/>
      <c r="D287" s="3"/>
      <c r="E287" s="3"/>
      <c r="F287" s="3"/>
    </row>
    <row r="288" spans="1:6" x14ac:dyDescent="0.2">
      <c r="A288" s="3"/>
      <c r="B288" s="3"/>
      <c r="C288" s="3"/>
      <c r="D288" s="3"/>
      <c r="E288" s="3"/>
      <c r="F288" s="3"/>
    </row>
    <row r="289" spans="1:6" x14ac:dyDescent="0.2">
      <c r="A289" s="3"/>
      <c r="B289" s="3"/>
      <c r="C289" s="3"/>
      <c r="D289" s="3"/>
      <c r="E289" s="3"/>
      <c r="F289" s="3"/>
    </row>
    <row r="290" spans="1:6" x14ac:dyDescent="0.2">
      <c r="A290" s="3"/>
      <c r="B290" s="3"/>
      <c r="C290" s="3"/>
      <c r="D290" s="3"/>
      <c r="E290" s="3"/>
      <c r="F290" s="3"/>
    </row>
    <row r="291" spans="1:6" x14ac:dyDescent="0.2">
      <c r="A291" s="3"/>
      <c r="B291" s="3"/>
      <c r="C291" s="3"/>
      <c r="D291" s="3"/>
      <c r="E291" s="3"/>
      <c r="F291" s="3"/>
    </row>
    <row r="292" spans="1:6" x14ac:dyDescent="0.2">
      <c r="A292" s="3"/>
      <c r="B292" s="3"/>
      <c r="C292" s="3"/>
      <c r="D292" s="3"/>
      <c r="E292" s="3"/>
      <c r="F292" s="3"/>
    </row>
    <row r="293" spans="1:6" x14ac:dyDescent="0.2">
      <c r="A293" s="3"/>
      <c r="B293" s="3"/>
      <c r="C293" s="3"/>
      <c r="D293" s="3"/>
      <c r="E293" s="3"/>
      <c r="F293" s="3"/>
    </row>
    <row r="294" spans="1:6" x14ac:dyDescent="0.2">
      <c r="A294" s="3"/>
      <c r="B294" s="3"/>
      <c r="C294" s="3"/>
      <c r="D294" s="3"/>
      <c r="E294" s="3"/>
      <c r="F294" s="3"/>
    </row>
    <row r="295" spans="1:6" x14ac:dyDescent="0.2">
      <c r="A295" s="3"/>
      <c r="B295" s="3"/>
      <c r="C295" s="3"/>
      <c r="D295" s="3"/>
      <c r="E295" s="3"/>
      <c r="F295" s="3"/>
    </row>
    <row r="296" spans="1:6" x14ac:dyDescent="0.2">
      <c r="A296" s="3"/>
      <c r="B296" s="3"/>
      <c r="C296" s="3"/>
      <c r="D296" s="3"/>
      <c r="E296" s="3"/>
      <c r="F296" s="3"/>
    </row>
    <row r="297" spans="1:6" x14ac:dyDescent="0.2">
      <c r="A297" s="3"/>
      <c r="B297" s="3"/>
      <c r="C297" s="3"/>
      <c r="D297" s="3"/>
      <c r="E297" s="3"/>
      <c r="F297" s="3"/>
    </row>
    <row r="298" spans="1:6" x14ac:dyDescent="0.2">
      <c r="A298" s="3"/>
      <c r="B298" s="3"/>
      <c r="C298" s="3"/>
      <c r="D298" s="3"/>
      <c r="E298" s="3"/>
      <c r="F298" s="3"/>
    </row>
    <row r="299" spans="1:6" x14ac:dyDescent="0.2">
      <c r="A299" s="3"/>
      <c r="B299" s="3"/>
      <c r="C299" s="3"/>
      <c r="D299" s="3"/>
      <c r="E299" s="3"/>
      <c r="F299" s="3"/>
    </row>
    <row r="300" spans="1:6" x14ac:dyDescent="0.2">
      <c r="A300" s="3"/>
      <c r="B300" s="3"/>
      <c r="C300" s="3"/>
      <c r="D300" s="3"/>
      <c r="E300" s="3"/>
      <c r="F300" s="3"/>
    </row>
    <row r="301" spans="1:6" x14ac:dyDescent="0.2">
      <c r="A301" s="3"/>
      <c r="B301" s="3"/>
      <c r="C301" s="3"/>
      <c r="D301" s="3"/>
      <c r="E301" s="3"/>
      <c r="F301" s="3"/>
    </row>
    <row r="302" spans="1:6" x14ac:dyDescent="0.2">
      <c r="A302" s="3"/>
      <c r="B302" s="3"/>
      <c r="C302" s="3"/>
      <c r="D302" s="3"/>
      <c r="E302" s="3"/>
      <c r="F302" s="3"/>
    </row>
    <row r="303" spans="1:6" x14ac:dyDescent="0.2">
      <c r="A303" s="3"/>
      <c r="B303" s="3"/>
      <c r="C303" s="3"/>
      <c r="D303" s="3"/>
      <c r="E303" s="3"/>
      <c r="F303" s="3"/>
    </row>
    <row r="304" spans="1:6" x14ac:dyDescent="0.2">
      <c r="A304" s="3"/>
      <c r="B304" s="3"/>
      <c r="C304" s="3"/>
      <c r="D304" s="3"/>
      <c r="E304" s="3"/>
      <c r="F304" s="3"/>
    </row>
    <row r="305" spans="1:6" x14ac:dyDescent="0.2">
      <c r="A305" s="3"/>
      <c r="B305" s="3"/>
      <c r="C305" s="3"/>
      <c r="D305" s="3"/>
      <c r="E305" s="3"/>
      <c r="F305" s="3"/>
    </row>
    <row r="306" spans="1:6" x14ac:dyDescent="0.2">
      <c r="A306" s="3"/>
      <c r="B306" s="3"/>
      <c r="C306" s="3"/>
      <c r="D306" s="3"/>
      <c r="E306" s="3"/>
      <c r="F306" s="3"/>
    </row>
    <row r="307" spans="1:6" x14ac:dyDescent="0.2">
      <c r="A307" s="3"/>
      <c r="B307" s="3"/>
      <c r="C307" s="3"/>
      <c r="D307" s="3"/>
      <c r="E307" s="3"/>
      <c r="F307" s="3"/>
    </row>
    <row r="308" spans="1:6" x14ac:dyDescent="0.2">
      <c r="A308" s="3"/>
      <c r="B308" s="3"/>
      <c r="C308" s="3"/>
      <c r="D308" s="3"/>
      <c r="E308" s="3"/>
      <c r="F308" s="3"/>
    </row>
    <row r="309" spans="1:6" x14ac:dyDescent="0.2">
      <c r="A309" s="3"/>
      <c r="B309" s="3"/>
      <c r="C309" s="3"/>
      <c r="D309" s="3"/>
      <c r="E309" s="3"/>
      <c r="F309" s="3"/>
    </row>
    <row r="310" spans="1:6" x14ac:dyDescent="0.2">
      <c r="A310" s="3"/>
      <c r="B310" s="3"/>
      <c r="C310" s="3"/>
      <c r="D310" s="3"/>
      <c r="E310" s="3"/>
      <c r="F310" s="3"/>
    </row>
    <row r="311" spans="1:6" x14ac:dyDescent="0.2">
      <c r="A311" s="3"/>
      <c r="B311" s="3"/>
      <c r="C311" s="3"/>
      <c r="D311" s="3"/>
      <c r="E311" s="3"/>
      <c r="F311" s="3"/>
    </row>
    <row r="312" spans="1:6" x14ac:dyDescent="0.2">
      <c r="A312" s="3"/>
      <c r="B312" s="3"/>
      <c r="C312" s="3"/>
      <c r="D312" s="3"/>
      <c r="E312" s="3"/>
      <c r="F312" s="3"/>
    </row>
    <row r="313" spans="1:6" x14ac:dyDescent="0.2">
      <c r="A313" s="3"/>
      <c r="B313" s="3"/>
      <c r="C313" s="3"/>
      <c r="D313" s="3"/>
      <c r="E313" s="3"/>
      <c r="F313" s="3"/>
    </row>
    <row r="314" spans="1:6" x14ac:dyDescent="0.2">
      <c r="A314" s="3"/>
      <c r="B314" s="3"/>
      <c r="C314" s="3"/>
      <c r="D314" s="3"/>
      <c r="E314" s="3"/>
      <c r="F314" s="3"/>
    </row>
    <row r="315" spans="1:6" x14ac:dyDescent="0.2">
      <c r="A315" s="3"/>
      <c r="B315" s="3"/>
      <c r="C315" s="3"/>
      <c r="D315" s="3"/>
      <c r="E315" s="3"/>
      <c r="F315" s="3"/>
    </row>
    <row r="316" spans="1:6" x14ac:dyDescent="0.2">
      <c r="A316" s="3"/>
      <c r="B316" s="3"/>
      <c r="C316" s="3"/>
      <c r="D316" s="3"/>
      <c r="E316" s="3"/>
      <c r="F316" s="3"/>
    </row>
    <row r="317" spans="1:6" x14ac:dyDescent="0.2">
      <c r="A317" s="3"/>
      <c r="B317" s="3"/>
      <c r="C317" s="3"/>
      <c r="D317" s="3"/>
      <c r="E317" s="3"/>
      <c r="F317" s="3"/>
    </row>
    <row r="318" spans="1:6" x14ac:dyDescent="0.2">
      <c r="A318" s="3"/>
      <c r="B318" s="3"/>
      <c r="C318" s="3"/>
      <c r="D318" s="3"/>
      <c r="E318" s="3"/>
      <c r="F318" s="3"/>
    </row>
    <row r="319" spans="1:6" x14ac:dyDescent="0.2">
      <c r="A319" s="3"/>
      <c r="B319" s="3"/>
      <c r="C319" s="3"/>
      <c r="D319" s="3"/>
      <c r="E319" s="3"/>
      <c r="F319" s="3"/>
    </row>
    <row r="320" spans="1:6" x14ac:dyDescent="0.2">
      <c r="A320" s="3"/>
      <c r="B320" s="3"/>
      <c r="C320" s="3"/>
      <c r="D320" s="3"/>
      <c r="E320" s="3"/>
      <c r="F320" s="3"/>
    </row>
    <row r="321" spans="1:6" x14ac:dyDescent="0.2">
      <c r="A321" s="3"/>
      <c r="B321" s="3"/>
      <c r="C321" s="3"/>
      <c r="D321" s="3"/>
      <c r="E321" s="3"/>
      <c r="F321" s="3"/>
    </row>
    <row r="322" spans="1:6" x14ac:dyDescent="0.2">
      <c r="A322" s="3"/>
      <c r="B322" s="3"/>
      <c r="C322" s="3"/>
      <c r="D322" s="3"/>
      <c r="E322" s="3"/>
      <c r="F322" s="3"/>
    </row>
    <row r="323" spans="1:6" x14ac:dyDescent="0.2">
      <c r="A323" s="3"/>
      <c r="B323" s="3"/>
      <c r="C323" s="3"/>
      <c r="D323" s="3"/>
      <c r="E323" s="3"/>
      <c r="F323" s="3"/>
    </row>
    <row r="324" spans="1:6" x14ac:dyDescent="0.2">
      <c r="A324" s="3"/>
      <c r="B324" s="3"/>
      <c r="C324" s="3"/>
      <c r="D324" s="3"/>
      <c r="E324" s="3"/>
      <c r="F324" s="3"/>
    </row>
    <row r="325" spans="1:6" x14ac:dyDescent="0.2">
      <c r="A325" s="3"/>
      <c r="B325" s="3"/>
      <c r="C325" s="3"/>
      <c r="D325" s="3"/>
      <c r="E325" s="3"/>
      <c r="F325" s="3"/>
    </row>
    <row r="326" spans="1:6" x14ac:dyDescent="0.2">
      <c r="A326" s="3"/>
      <c r="B326" s="3"/>
      <c r="C326" s="3"/>
      <c r="D326" s="3"/>
      <c r="E326" s="3"/>
      <c r="F326" s="3"/>
    </row>
    <row r="327" spans="1:6" x14ac:dyDescent="0.2">
      <c r="A327" s="3"/>
      <c r="B327" s="3"/>
      <c r="C327" s="3"/>
      <c r="D327" s="3"/>
      <c r="E327" s="3"/>
      <c r="F327" s="3"/>
    </row>
    <row r="328" spans="1:6" x14ac:dyDescent="0.2">
      <c r="A328" s="3"/>
      <c r="B328" s="3"/>
      <c r="C328" s="3"/>
      <c r="D328" s="3"/>
      <c r="E328" s="3"/>
      <c r="F328" s="3"/>
    </row>
    <row r="329" spans="1:6" x14ac:dyDescent="0.2">
      <c r="A329" s="3"/>
      <c r="B329" s="3"/>
      <c r="C329" s="3"/>
      <c r="D329" s="3"/>
      <c r="E329" s="3"/>
      <c r="F329" s="3"/>
    </row>
    <row r="330" spans="1:6" x14ac:dyDescent="0.2">
      <c r="A330" s="3"/>
      <c r="B330" s="3"/>
      <c r="C330" s="3"/>
      <c r="D330" s="3"/>
      <c r="E330" s="3"/>
      <c r="F330" s="3"/>
    </row>
  </sheetData>
  <mergeCells count="29">
    <mergeCell ref="B51:F51"/>
    <mergeCell ref="A38:A42"/>
    <mergeCell ref="B49:F50"/>
    <mergeCell ref="A49:A50"/>
    <mergeCell ref="B38:D38"/>
    <mergeCell ref="B39:D39"/>
    <mergeCell ref="B40:D40"/>
    <mergeCell ref="B41:D41"/>
    <mergeCell ref="B42:D42"/>
    <mergeCell ref="B44:D44"/>
    <mergeCell ref="B45:D45"/>
    <mergeCell ref="B43:D43"/>
    <mergeCell ref="B37:D37"/>
    <mergeCell ref="C18:F18"/>
    <mergeCell ref="B30:C30"/>
    <mergeCell ref="B31:C31"/>
    <mergeCell ref="B33:C33"/>
    <mergeCell ref="C17:F17"/>
    <mergeCell ref="D3:F3"/>
    <mergeCell ref="D4:F4"/>
    <mergeCell ref="D5:F5"/>
    <mergeCell ref="D6:F6"/>
    <mergeCell ref="C8:F8"/>
    <mergeCell ref="C9:F9"/>
    <mergeCell ref="C10:F10"/>
    <mergeCell ref="C12:D12"/>
    <mergeCell ref="C13:D13"/>
    <mergeCell ref="C14:D14"/>
    <mergeCell ref="C15:D15"/>
  </mergeCells>
  <pageMargins left="0.7" right="0.7" top="0.75" bottom="0.75" header="0.3" footer="0.3"/>
  <pageSetup paperSize="9" scale="70" fitToHeight="0"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7030A0"/>
    <pageSetUpPr fitToPage="1"/>
  </sheetPr>
  <dimension ref="A1:I65"/>
  <sheetViews>
    <sheetView topLeftCell="A25" workbookViewId="0">
      <selection activeCell="B58" sqref="B58:F62"/>
    </sheetView>
  </sheetViews>
  <sheetFormatPr defaultRowHeight="12.75" x14ac:dyDescent="0.2"/>
  <cols>
    <col min="1" max="1" width="25.5703125" customWidth="1"/>
    <col min="2" max="2" width="7.42578125" customWidth="1"/>
    <col min="4" max="4" width="18.5703125" customWidth="1"/>
    <col min="5" max="5" width="16.85546875" customWidth="1"/>
    <col min="6" max="6" width="23.140625"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6.75" customHeight="1" thickBot="1" x14ac:dyDescent="0.3">
      <c r="A2" s="5"/>
      <c r="B2" s="2"/>
      <c r="G2" s="7"/>
      <c r="H2" s="7"/>
      <c r="I2" s="7"/>
    </row>
    <row r="3" spans="1:9" ht="13.5" thickBot="1" x14ac:dyDescent="0.25">
      <c r="A3" s="3"/>
      <c r="B3" s="3"/>
      <c r="C3" s="17" t="s">
        <v>24</v>
      </c>
      <c r="D3" s="807" t="s">
        <v>3</v>
      </c>
      <c r="E3" s="1067"/>
      <c r="F3" s="808"/>
      <c r="G3" s="7"/>
      <c r="H3" s="7"/>
      <c r="I3" s="7"/>
    </row>
    <row r="4" spans="1:9" ht="13.5" thickBot="1" x14ac:dyDescent="0.25">
      <c r="A4" s="15" t="s">
        <v>0</v>
      </c>
      <c r="B4" s="3"/>
      <c r="C4" s="669" t="s">
        <v>240</v>
      </c>
      <c r="D4" s="925" t="s">
        <v>241</v>
      </c>
      <c r="E4" s="926"/>
      <c r="F4" s="963"/>
      <c r="G4" s="7"/>
      <c r="H4" s="7"/>
      <c r="I4" s="7"/>
    </row>
    <row r="5" spans="1:9" ht="13.5" customHeight="1" thickBot="1" x14ac:dyDescent="0.25">
      <c r="A5" s="73" t="s">
        <v>647</v>
      </c>
      <c r="B5" s="3"/>
      <c r="C5" s="674" t="s">
        <v>391</v>
      </c>
      <c r="D5" s="1158" t="s">
        <v>392</v>
      </c>
      <c r="E5" s="1159"/>
      <c r="F5" s="1160"/>
      <c r="G5" s="7"/>
      <c r="H5" s="7"/>
      <c r="I5" s="7"/>
    </row>
    <row r="6" spans="1:9" ht="13.5" customHeight="1" thickBot="1" x14ac:dyDescent="0.25">
      <c r="A6" s="15" t="s">
        <v>27</v>
      </c>
      <c r="B6" s="3"/>
      <c r="C6" s="675" t="s">
        <v>780</v>
      </c>
      <c r="D6" s="1158" t="s">
        <v>394</v>
      </c>
      <c r="E6" s="1159"/>
      <c r="F6" s="1160"/>
      <c r="G6" s="7"/>
      <c r="H6" s="7"/>
      <c r="I6" s="7"/>
    </row>
    <row r="7" spans="1:9" ht="9.75" customHeight="1" thickBot="1" x14ac:dyDescent="0.25">
      <c r="A7" s="4"/>
      <c r="B7" s="3"/>
      <c r="C7" s="3"/>
      <c r="D7" s="3"/>
      <c r="E7" s="3"/>
      <c r="F7" s="3"/>
      <c r="G7" s="7"/>
      <c r="H7" s="7"/>
      <c r="I7" s="7"/>
    </row>
    <row r="8" spans="1:9" ht="26.25" customHeight="1" thickBot="1" x14ac:dyDescent="0.25">
      <c r="A8" s="284" t="s">
        <v>21</v>
      </c>
      <c r="B8" s="3"/>
      <c r="C8" s="1217" t="s">
        <v>390</v>
      </c>
      <c r="D8" s="1218"/>
      <c r="E8" s="1218"/>
      <c r="F8" s="1219"/>
      <c r="G8" s="414"/>
      <c r="H8" s="7"/>
      <c r="I8" s="7"/>
    </row>
    <row r="9" spans="1:9" ht="23.25" customHeight="1" thickBot="1" x14ac:dyDescent="0.25">
      <c r="A9" s="281" t="s">
        <v>25</v>
      </c>
      <c r="B9" s="3"/>
      <c r="C9" s="1146" t="s">
        <v>361</v>
      </c>
      <c r="D9" s="1147"/>
      <c r="E9" s="1147"/>
      <c r="F9" s="1148"/>
      <c r="G9" s="7"/>
      <c r="H9" s="7"/>
      <c r="I9" s="7"/>
    </row>
    <row r="10" spans="1:9" ht="13.5" thickBot="1" x14ac:dyDescent="0.25">
      <c r="A10" s="281" t="s">
        <v>26</v>
      </c>
      <c r="B10" s="3"/>
      <c r="C10" s="801" t="s">
        <v>395</v>
      </c>
      <c r="D10" s="802"/>
      <c r="E10" s="802"/>
      <c r="F10" s="806"/>
      <c r="G10" s="7"/>
      <c r="H10" s="7"/>
      <c r="I10" s="7"/>
    </row>
    <row r="11" spans="1:9" ht="8.25" customHeight="1" thickBot="1" x14ac:dyDescent="0.25">
      <c r="A11" s="285"/>
      <c r="B11" s="3"/>
      <c r="C11" s="3"/>
      <c r="D11" s="3"/>
      <c r="E11" s="3"/>
      <c r="F11" s="3"/>
      <c r="G11" s="7"/>
      <c r="H11" s="7"/>
      <c r="I11" s="7"/>
    </row>
    <row r="12" spans="1:9" ht="13.5" thickBot="1" x14ac:dyDescent="0.25">
      <c r="A12" s="285"/>
      <c r="B12" s="3"/>
      <c r="C12" s="807" t="s">
        <v>355</v>
      </c>
      <c r="D12" s="1015"/>
      <c r="E12" s="3"/>
      <c r="F12" s="3"/>
      <c r="G12" s="7"/>
      <c r="H12" s="7"/>
      <c r="I12" s="7"/>
    </row>
    <row r="13" spans="1:9" ht="15" customHeight="1" thickBot="1" x14ac:dyDescent="0.25">
      <c r="A13" s="286" t="s">
        <v>2</v>
      </c>
      <c r="B13" s="3"/>
      <c r="C13" s="1205">
        <v>1315.1</v>
      </c>
      <c r="D13" s="1206"/>
      <c r="E13" s="3"/>
      <c r="F13" s="3"/>
      <c r="G13" s="7"/>
      <c r="H13" s="7"/>
      <c r="I13" s="7"/>
    </row>
    <row r="14" spans="1:9" ht="15.75" customHeight="1" thickBot="1" x14ac:dyDescent="0.25">
      <c r="A14" s="284" t="s">
        <v>273</v>
      </c>
      <c r="B14" s="3"/>
      <c r="C14" s="1205">
        <v>1315.1</v>
      </c>
      <c r="D14" s="1206"/>
      <c r="E14" s="3"/>
      <c r="F14" s="3"/>
      <c r="G14" s="7"/>
      <c r="H14" s="7"/>
      <c r="I14" s="7"/>
    </row>
    <row r="15" spans="1:9" ht="13.5" thickBot="1" x14ac:dyDescent="0.25">
      <c r="A15" s="281" t="s">
        <v>1</v>
      </c>
      <c r="B15" s="3"/>
      <c r="C15" s="1222">
        <v>497.61200000000002</v>
      </c>
      <c r="D15" s="1223"/>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01" t="s">
        <v>1191</v>
      </c>
      <c r="D17" s="802"/>
      <c r="E17" s="802"/>
      <c r="F17" s="806"/>
      <c r="G17" s="7"/>
      <c r="H17" s="7"/>
      <c r="I17" s="7"/>
    </row>
    <row r="18" spans="1:9" ht="13.5" thickBot="1" x14ac:dyDescent="0.25">
      <c r="A18" s="281" t="s">
        <v>19</v>
      </c>
      <c r="B18" s="3"/>
      <c r="C18" s="801" t="s">
        <v>1195</v>
      </c>
      <c r="D18" s="802"/>
      <c r="E18" s="802"/>
      <c r="F18" s="806"/>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7.5" customHeight="1" thickBot="1" x14ac:dyDescent="0.3">
      <c r="A21" s="5"/>
      <c r="C21" s="7"/>
      <c r="D21" s="7"/>
      <c r="E21" s="7"/>
      <c r="F21" s="7"/>
      <c r="G21" s="7"/>
      <c r="H21" s="7"/>
      <c r="I21" s="7"/>
    </row>
    <row r="22" spans="1:9" x14ac:dyDescent="0.2">
      <c r="A22" s="1171" t="s">
        <v>23</v>
      </c>
      <c r="B22" s="700" t="s">
        <v>6</v>
      </c>
      <c r="C22" s="382" t="s">
        <v>7</v>
      </c>
      <c r="D22" s="382" t="s">
        <v>8</v>
      </c>
      <c r="E22" s="382" t="s">
        <v>9</v>
      </c>
      <c r="F22" s="383" t="s">
        <v>10</v>
      </c>
      <c r="G22" s="358"/>
      <c r="H22" s="358"/>
      <c r="I22" s="358"/>
    </row>
    <row r="23" spans="1:9" x14ac:dyDescent="0.2">
      <c r="A23" s="1172"/>
      <c r="B23" s="494">
        <v>610</v>
      </c>
      <c r="C23" s="273"/>
      <c r="D23" s="260" t="s">
        <v>54</v>
      </c>
      <c r="E23" s="499">
        <v>845000</v>
      </c>
      <c r="F23" s="704">
        <v>311571.57</v>
      </c>
      <c r="G23" s="358"/>
      <c r="H23" s="358"/>
      <c r="I23" s="358"/>
    </row>
    <row r="24" spans="1:9" x14ac:dyDescent="0.2">
      <c r="A24" s="1172"/>
      <c r="B24" s="494">
        <v>620</v>
      </c>
      <c r="C24" s="273"/>
      <c r="D24" s="260" t="s">
        <v>57</v>
      </c>
      <c r="E24" s="499">
        <v>312500</v>
      </c>
      <c r="F24" s="678">
        <v>114363.07</v>
      </c>
      <c r="G24" s="358"/>
      <c r="H24" s="358"/>
      <c r="I24" s="358"/>
    </row>
    <row r="25" spans="1:9" x14ac:dyDescent="0.2">
      <c r="A25" s="1172"/>
      <c r="B25" s="176">
        <v>630</v>
      </c>
      <c r="C25" s="155"/>
      <c r="D25" s="155" t="s">
        <v>55</v>
      </c>
      <c r="E25" s="499">
        <v>153600</v>
      </c>
      <c r="F25" s="678">
        <v>70422.91</v>
      </c>
      <c r="G25" s="357"/>
      <c r="H25" s="359"/>
      <c r="I25" s="359"/>
    </row>
    <row r="26" spans="1:9" ht="13.5" thickBot="1" x14ac:dyDescent="0.25">
      <c r="A26" s="1172"/>
      <c r="B26" s="263">
        <v>640</v>
      </c>
      <c r="C26" s="263"/>
      <c r="D26" s="263" t="s">
        <v>66</v>
      </c>
      <c r="E26" s="501">
        <v>4000</v>
      </c>
      <c r="F26" s="701">
        <v>1255.3399999999999</v>
      </c>
      <c r="G26" s="360"/>
      <c r="H26" s="361"/>
      <c r="I26" s="361"/>
    </row>
    <row r="27" spans="1:9" ht="13.5" thickBot="1" x14ac:dyDescent="0.25">
      <c r="A27" s="23" t="s">
        <v>11</v>
      </c>
      <c r="B27" s="24"/>
      <c r="C27" s="24"/>
      <c r="D27" s="24"/>
      <c r="E27" s="505">
        <f>SUM(E23:E26)</f>
        <v>1315100</v>
      </c>
      <c r="F27" s="506">
        <f>SUM(F23:F26)</f>
        <v>497612.89000000007</v>
      </c>
      <c r="G27" s="360"/>
      <c r="H27" s="361"/>
      <c r="I27" s="361"/>
    </row>
    <row r="28" spans="1:9" ht="13.5" thickBot="1" x14ac:dyDescent="0.25">
      <c r="A28" s="702"/>
      <c r="B28" s="502"/>
      <c r="C28" s="503"/>
      <c r="D28" s="503"/>
      <c r="E28" s="504"/>
      <c r="F28" s="703">
        <v>11500</v>
      </c>
      <c r="G28" s="357"/>
      <c r="H28" s="362"/>
      <c r="I28" s="362"/>
    </row>
    <row r="29" spans="1:9" ht="13.5" thickBot="1" x14ac:dyDescent="0.25">
      <c r="A29" s="23" t="s">
        <v>12</v>
      </c>
      <c r="B29" s="251"/>
      <c r="C29" s="24"/>
      <c r="D29" s="24"/>
      <c r="E29" s="60">
        <v>0</v>
      </c>
      <c r="F29" s="61">
        <f>F28</f>
        <v>11500</v>
      </c>
      <c r="G29" s="357"/>
      <c r="H29" s="362"/>
      <c r="I29" s="362"/>
    </row>
    <row r="30" spans="1:9" ht="13.5" thickBot="1" x14ac:dyDescent="0.25">
      <c r="A30" s="26" t="s">
        <v>13</v>
      </c>
      <c r="B30" s="24"/>
      <c r="C30" s="24"/>
      <c r="D30" s="24"/>
      <c r="E30" s="58">
        <f>E29+E27</f>
        <v>1315100</v>
      </c>
      <c r="F30" s="59">
        <f>F29+F27</f>
        <v>509112.89000000007</v>
      </c>
      <c r="G30" s="357"/>
      <c r="H30" s="362"/>
      <c r="I30" s="362"/>
    </row>
    <row r="31" spans="1:9" x14ac:dyDescent="0.2">
      <c r="A31" s="1174" t="s">
        <v>244</v>
      </c>
      <c r="B31" s="1411" t="s">
        <v>6</v>
      </c>
      <c r="C31" s="1412"/>
      <c r="D31" s="21" t="s">
        <v>245</v>
      </c>
      <c r="E31" s="21" t="s">
        <v>9</v>
      </c>
      <c r="F31" s="423" t="s">
        <v>10</v>
      </c>
      <c r="G31" s="357"/>
      <c r="H31" s="362"/>
      <c r="I31" s="362"/>
    </row>
    <row r="32" spans="1:9" x14ac:dyDescent="0.2">
      <c r="A32" s="1175"/>
      <c r="B32" s="1410" t="s">
        <v>1198</v>
      </c>
      <c r="C32" s="1410"/>
      <c r="D32" s="511" t="s">
        <v>1210</v>
      </c>
      <c r="E32" s="1415">
        <v>30</v>
      </c>
      <c r="F32" s="1416">
        <v>30</v>
      </c>
      <c r="G32" s="357"/>
      <c r="H32" s="362"/>
      <c r="I32" s="362"/>
    </row>
    <row r="33" spans="1:9" x14ac:dyDescent="0.2">
      <c r="A33" s="1175"/>
      <c r="B33" s="1410" t="s">
        <v>1199</v>
      </c>
      <c r="C33" s="1410"/>
      <c r="D33" s="511" t="s">
        <v>1211</v>
      </c>
      <c r="E33" s="1415">
        <v>1420</v>
      </c>
      <c r="F33" s="1416">
        <v>1180</v>
      </c>
      <c r="G33" s="357"/>
      <c r="H33" s="362"/>
      <c r="I33" s="362"/>
    </row>
    <row r="34" spans="1:9" x14ac:dyDescent="0.2">
      <c r="A34" s="1175"/>
      <c r="B34" s="1410" t="s">
        <v>1200</v>
      </c>
      <c r="C34" s="1410"/>
      <c r="D34" s="511" t="s">
        <v>1212</v>
      </c>
      <c r="E34" s="1415">
        <v>0</v>
      </c>
      <c r="F34" s="1416">
        <v>48.2</v>
      </c>
      <c r="G34" s="357"/>
      <c r="H34" s="362"/>
      <c r="I34" s="362"/>
    </row>
    <row r="35" spans="1:9" x14ac:dyDescent="0.2">
      <c r="A35" s="1175"/>
      <c r="B35" s="1410" t="s">
        <v>1201</v>
      </c>
      <c r="C35" s="1410"/>
      <c r="D35" s="511" t="s">
        <v>1213</v>
      </c>
      <c r="E35" s="1415">
        <v>0</v>
      </c>
      <c r="F35" s="1416">
        <v>72.91</v>
      </c>
      <c r="G35" s="357"/>
      <c r="H35" s="362"/>
      <c r="I35" s="362"/>
    </row>
    <row r="36" spans="1:9" x14ac:dyDescent="0.2">
      <c r="A36" s="1175"/>
      <c r="B36" s="1410" t="s">
        <v>1202</v>
      </c>
      <c r="C36" s="1410"/>
      <c r="D36" s="511" t="s">
        <v>1214</v>
      </c>
      <c r="E36" s="1415">
        <v>0</v>
      </c>
      <c r="F36" s="1416">
        <v>1524.34</v>
      </c>
      <c r="G36" s="357"/>
      <c r="H36" s="362"/>
      <c r="I36" s="362"/>
    </row>
    <row r="37" spans="1:9" x14ac:dyDescent="0.2">
      <c r="A37" s="1175"/>
      <c r="B37" s="1410" t="s">
        <v>1203</v>
      </c>
      <c r="C37" s="1410"/>
      <c r="D37" s="511" t="s">
        <v>1215</v>
      </c>
      <c r="E37" s="1415">
        <v>2000</v>
      </c>
      <c r="F37" s="1416">
        <v>2000</v>
      </c>
      <c r="G37" s="357"/>
      <c r="H37" s="362"/>
      <c r="I37" s="362"/>
    </row>
    <row r="38" spans="1:9" x14ac:dyDescent="0.2">
      <c r="A38" s="1175"/>
      <c r="B38" s="1410" t="s">
        <v>1204</v>
      </c>
      <c r="C38" s="1410"/>
      <c r="D38" s="511" t="s">
        <v>1216</v>
      </c>
      <c r="E38" s="1415">
        <v>4084.69</v>
      </c>
      <c r="F38" s="1416">
        <v>4084.69</v>
      </c>
      <c r="G38" s="357"/>
      <c r="H38" s="362"/>
      <c r="I38" s="362"/>
    </row>
    <row r="39" spans="1:9" x14ac:dyDescent="0.2">
      <c r="A39" s="1175"/>
      <c r="B39" s="1410" t="s">
        <v>1205</v>
      </c>
      <c r="C39" s="1410"/>
      <c r="D39" s="511" t="s">
        <v>1216</v>
      </c>
      <c r="E39" s="1417">
        <v>720.83</v>
      </c>
      <c r="F39" s="1418">
        <v>720.83</v>
      </c>
      <c r="G39" s="357"/>
      <c r="H39" s="362"/>
      <c r="I39" s="362"/>
    </row>
    <row r="40" spans="1:9" x14ac:dyDescent="0.2">
      <c r="A40" s="1175"/>
      <c r="B40" s="1410" t="s">
        <v>1206</v>
      </c>
      <c r="C40" s="1410"/>
      <c r="D40" s="511" t="s">
        <v>1216</v>
      </c>
      <c r="E40" s="1417">
        <v>57</v>
      </c>
      <c r="F40" s="1418">
        <v>57</v>
      </c>
      <c r="G40" s="357"/>
      <c r="H40" s="362"/>
      <c r="I40" s="362"/>
    </row>
    <row r="41" spans="1:9" x14ac:dyDescent="0.2">
      <c r="A41" s="1175"/>
      <c r="B41" s="1410" t="s">
        <v>1207</v>
      </c>
      <c r="C41" s="1410"/>
      <c r="D41" s="511" t="s">
        <v>1217</v>
      </c>
      <c r="E41" s="1417">
        <v>0</v>
      </c>
      <c r="F41" s="1418">
        <v>11500</v>
      </c>
      <c r="G41" s="357"/>
      <c r="H41" s="362"/>
      <c r="I41" s="362"/>
    </row>
    <row r="42" spans="1:9" x14ac:dyDescent="0.2">
      <c r="A42" s="1175"/>
      <c r="B42" s="1410" t="s">
        <v>1208</v>
      </c>
      <c r="C42" s="1410"/>
      <c r="D42" s="511" t="s">
        <v>1218</v>
      </c>
      <c r="E42" s="1417">
        <v>0</v>
      </c>
      <c r="F42" s="1418">
        <v>778.17</v>
      </c>
      <c r="G42" s="357"/>
      <c r="H42" s="362"/>
      <c r="I42" s="362"/>
    </row>
    <row r="43" spans="1:9" ht="13.5" thickBot="1" x14ac:dyDescent="0.25">
      <c r="A43" s="1176"/>
      <c r="B43" s="1413" t="s">
        <v>1209</v>
      </c>
      <c r="C43" s="1414"/>
      <c r="D43" s="511" t="s">
        <v>1219</v>
      </c>
      <c r="E43" s="1417">
        <v>4154.8100000000004</v>
      </c>
      <c r="F43" s="1418">
        <v>4154.8100000000004</v>
      </c>
      <c r="G43" s="357"/>
      <c r="H43" s="362"/>
      <c r="I43" s="362"/>
    </row>
    <row r="44" spans="1:9" ht="13.5" thickBot="1" x14ac:dyDescent="0.25">
      <c r="A44" s="23" t="s">
        <v>246</v>
      </c>
      <c r="B44" s="24"/>
      <c r="C44" s="24"/>
      <c r="D44" s="24"/>
      <c r="E44" s="60">
        <f>SUM(E31:E43)</f>
        <v>12467.330000000002</v>
      </c>
      <c r="F44" s="61">
        <f>SUM(F31:F43)</f>
        <v>26150.95</v>
      </c>
      <c r="G44" s="357"/>
      <c r="H44" s="362"/>
      <c r="I44" s="362"/>
    </row>
    <row r="45" spans="1:9" ht="15.75" x14ac:dyDescent="0.25">
      <c r="A45" s="13" t="s">
        <v>14</v>
      </c>
      <c r="B45" s="283"/>
      <c r="C45" s="14"/>
      <c r="D45" s="14"/>
      <c r="E45" s="14"/>
      <c r="F45" s="14"/>
      <c r="G45" s="372"/>
      <c r="H45" s="372"/>
      <c r="I45" s="372"/>
    </row>
    <row r="46" spans="1:9" ht="9" customHeight="1" x14ac:dyDescent="0.2">
      <c r="A46" s="1"/>
      <c r="B46" s="47"/>
      <c r="G46" s="11"/>
      <c r="H46" s="11"/>
      <c r="I46" s="11"/>
    </row>
    <row r="47" spans="1:9" ht="27" customHeight="1" x14ac:dyDescent="0.2">
      <c r="A47" s="1203" t="s">
        <v>22</v>
      </c>
      <c r="B47" s="1203"/>
      <c r="C47" s="967" t="s">
        <v>15</v>
      </c>
      <c r="D47" s="969"/>
      <c r="E47" s="29" t="s">
        <v>924</v>
      </c>
      <c r="F47" s="29" t="s">
        <v>1220</v>
      </c>
      <c r="G47" s="358"/>
      <c r="H47" s="358"/>
      <c r="I47" s="363"/>
    </row>
    <row r="48" spans="1:9" ht="26.25" customHeight="1" x14ac:dyDescent="0.2">
      <c r="A48" s="792" t="s">
        <v>397</v>
      </c>
      <c r="B48" s="794"/>
      <c r="C48" s="1006" t="s">
        <v>398</v>
      </c>
      <c r="D48" s="1008"/>
      <c r="E48" s="470" t="s">
        <v>454</v>
      </c>
      <c r="F48" s="1419">
        <v>0.97</v>
      </c>
      <c r="G48" s="366"/>
      <c r="H48" s="367"/>
      <c r="I48" s="366"/>
    </row>
    <row r="49" spans="1:9" ht="26.25" customHeight="1" x14ac:dyDescent="0.2">
      <c r="A49" s="831"/>
      <c r="B49" s="832"/>
      <c r="C49" s="1197" t="s">
        <v>736</v>
      </c>
      <c r="D49" s="1199"/>
      <c r="E49" s="498">
        <v>0.9</v>
      </c>
      <c r="F49" s="1419">
        <v>0.95</v>
      </c>
      <c r="G49" s="366"/>
      <c r="H49" s="367"/>
      <c r="I49" s="366"/>
    </row>
    <row r="50" spans="1:9" ht="28.5" customHeight="1" x14ac:dyDescent="0.2">
      <c r="A50" s="831"/>
      <c r="B50" s="832"/>
      <c r="C50" s="1197" t="s">
        <v>737</v>
      </c>
      <c r="D50" s="1199"/>
      <c r="E50" s="498">
        <v>0.9</v>
      </c>
      <c r="F50" s="1419">
        <v>0.89</v>
      </c>
      <c r="G50" s="366"/>
      <c r="H50" s="367"/>
      <c r="I50" s="366"/>
    </row>
    <row r="51" spans="1:9" ht="24" customHeight="1" x14ac:dyDescent="0.2">
      <c r="A51" s="831"/>
      <c r="B51" s="832"/>
      <c r="C51" s="1197" t="s">
        <v>399</v>
      </c>
      <c r="D51" s="1199"/>
      <c r="E51" s="498">
        <v>1</v>
      </c>
      <c r="F51" s="1419">
        <v>1</v>
      </c>
      <c r="G51" s="366"/>
      <c r="H51" s="367"/>
      <c r="I51" s="366"/>
    </row>
    <row r="52" spans="1:9" ht="15.75" customHeight="1" x14ac:dyDescent="0.2">
      <c r="A52" s="795"/>
      <c r="B52" s="797"/>
      <c r="C52" s="1197" t="s">
        <v>400</v>
      </c>
      <c r="D52" s="1199"/>
      <c r="E52" s="498">
        <v>0.95</v>
      </c>
      <c r="F52" s="1419">
        <v>0.97</v>
      </c>
      <c r="G52" s="366"/>
      <c r="H52" s="367"/>
      <c r="I52" s="366"/>
    </row>
    <row r="53" spans="1:9" ht="22.5" customHeight="1" x14ac:dyDescent="0.2">
      <c r="A53" s="985" t="s">
        <v>672</v>
      </c>
      <c r="B53" s="985"/>
      <c r="C53" s="1204" t="s">
        <v>676</v>
      </c>
      <c r="D53" s="1204"/>
      <c r="E53" s="708">
        <v>75</v>
      </c>
      <c r="F53" s="782">
        <v>0</v>
      </c>
      <c r="G53" s="373" t="s">
        <v>274</v>
      </c>
      <c r="H53" s="373"/>
      <c r="I53" s="357"/>
    </row>
    <row r="54" spans="1:9" ht="25.5" customHeight="1" x14ac:dyDescent="0.2">
      <c r="A54" s="985" t="s">
        <v>673</v>
      </c>
      <c r="B54" s="985"/>
      <c r="C54" s="1220" t="s">
        <v>677</v>
      </c>
      <c r="D54" s="1221"/>
      <c r="E54" s="465">
        <v>45</v>
      </c>
      <c r="F54" s="782">
        <v>0</v>
      </c>
      <c r="G54" s="11"/>
      <c r="H54" s="11"/>
      <c r="I54" s="11"/>
    </row>
    <row r="55" spans="1:9" ht="33" customHeight="1" x14ac:dyDescent="0.2">
      <c r="A55" s="985" t="s">
        <v>674</v>
      </c>
      <c r="B55" s="985"/>
      <c r="C55" s="1220" t="s">
        <v>793</v>
      </c>
      <c r="D55" s="1221"/>
      <c r="E55" s="708" t="s">
        <v>794</v>
      </c>
      <c r="F55" s="1420">
        <v>17039</v>
      </c>
      <c r="G55" s="374"/>
      <c r="H55" s="374"/>
      <c r="I55" s="374"/>
    </row>
    <row r="56" spans="1:9" x14ac:dyDescent="0.2">
      <c r="A56" s="437"/>
      <c r="B56" s="437"/>
      <c r="C56" s="437"/>
      <c r="D56" s="437"/>
      <c r="E56" s="630"/>
      <c r="F56" s="630"/>
    </row>
    <row r="57" spans="1:9" ht="13.5" thickBot="1" x14ac:dyDescent="0.25">
      <c r="A57" s="6" t="s">
        <v>16</v>
      </c>
      <c r="E57" s="6"/>
    </row>
    <row r="58" spans="1:9" ht="171" customHeight="1" x14ac:dyDescent="0.2">
      <c r="A58" s="1207" t="s">
        <v>17</v>
      </c>
      <c r="B58" s="1210" t="s">
        <v>1221</v>
      </c>
      <c r="C58" s="1211"/>
      <c r="D58" s="1211"/>
      <c r="E58" s="1211"/>
      <c r="F58" s="1212"/>
    </row>
    <row r="59" spans="1:9" x14ac:dyDescent="0.2">
      <c r="A59" s="1208"/>
      <c r="B59" s="837"/>
      <c r="C59" s="838"/>
      <c r="D59" s="838"/>
      <c r="E59" s="838"/>
      <c r="F59" s="1213"/>
    </row>
    <row r="60" spans="1:9" x14ac:dyDescent="0.2">
      <c r="A60" s="1208"/>
      <c r="B60" s="837"/>
      <c r="C60" s="838"/>
      <c r="D60" s="838"/>
      <c r="E60" s="838"/>
      <c r="F60" s="1213"/>
    </row>
    <row r="61" spans="1:9" x14ac:dyDescent="0.2">
      <c r="A61" s="1208"/>
      <c r="B61" s="837"/>
      <c r="C61" s="838"/>
      <c r="D61" s="838"/>
      <c r="E61" s="838"/>
      <c r="F61" s="1213"/>
    </row>
    <row r="62" spans="1:9" ht="13.5" thickBot="1" x14ac:dyDescent="0.25">
      <c r="A62" s="1209"/>
      <c r="B62" s="1214"/>
      <c r="C62" s="1215"/>
      <c r="D62" s="1215"/>
      <c r="E62" s="1215"/>
      <c r="F62" s="1216"/>
    </row>
    <row r="64" spans="1:9" ht="13.5" thickBot="1" x14ac:dyDescent="0.25"/>
    <row r="65" spans="1:6" ht="24.75" thickBot="1" x14ac:dyDescent="0.25">
      <c r="A65" s="243" t="s">
        <v>254</v>
      </c>
      <c r="B65" s="1120" t="s">
        <v>447</v>
      </c>
      <c r="C65" s="1121"/>
      <c r="D65" s="1121"/>
      <c r="E65" s="1121"/>
      <c r="F65" s="1122"/>
    </row>
  </sheetData>
  <mergeCells count="45">
    <mergeCell ref="C14:D14"/>
    <mergeCell ref="C15:D15"/>
    <mergeCell ref="C17:F17"/>
    <mergeCell ref="C18:F18"/>
    <mergeCell ref="B43:C43"/>
    <mergeCell ref="B42:C42"/>
    <mergeCell ref="B31:C31"/>
    <mergeCell ref="B32:C32"/>
    <mergeCell ref="B41:C41"/>
    <mergeCell ref="B33:C33"/>
    <mergeCell ref="B34:C34"/>
    <mergeCell ref="B35:C35"/>
    <mergeCell ref="B36:C36"/>
    <mergeCell ref="B37:C37"/>
    <mergeCell ref="B38:C38"/>
    <mergeCell ref="B39:C39"/>
    <mergeCell ref="A31:A43"/>
    <mergeCell ref="C55:D55"/>
    <mergeCell ref="C49:D49"/>
    <mergeCell ref="C50:D50"/>
    <mergeCell ref="C48:D48"/>
    <mergeCell ref="B40:C40"/>
    <mergeCell ref="C12:D12"/>
    <mergeCell ref="C13:D13"/>
    <mergeCell ref="C52:D52"/>
    <mergeCell ref="A58:A62"/>
    <mergeCell ref="D3:F3"/>
    <mergeCell ref="D4:F4"/>
    <mergeCell ref="D5:F5"/>
    <mergeCell ref="C9:F9"/>
    <mergeCell ref="C10:F10"/>
    <mergeCell ref="D6:F6"/>
    <mergeCell ref="B58:F62"/>
    <mergeCell ref="C8:F8"/>
    <mergeCell ref="A54:B54"/>
    <mergeCell ref="A55:B55"/>
    <mergeCell ref="C54:D54"/>
    <mergeCell ref="A22:A26"/>
    <mergeCell ref="B65:F65"/>
    <mergeCell ref="A47:B47"/>
    <mergeCell ref="A48:B52"/>
    <mergeCell ref="A53:B53"/>
    <mergeCell ref="C53:D53"/>
    <mergeCell ref="C47:D47"/>
    <mergeCell ref="C51:D51"/>
  </mergeCells>
  <pageMargins left="0.7" right="0.7" top="0.75" bottom="0.75" header="0.3" footer="0.3"/>
  <pageSetup paperSize="9" scale="74" fitToHeight="0" orientation="portrait" r:id="rId1"/>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7030A0"/>
    <pageSetUpPr fitToPage="1"/>
  </sheetPr>
  <dimension ref="A1:I39"/>
  <sheetViews>
    <sheetView workbookViewId="0">
      <selection activeCell="B37" sqref="B37:F37"/>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07" t="s">
        <v>3</v>
      </c>
      <c r="E3" s="1067"/>
      <c r="F3" s="808"/>
      <c r="G3" s="7"/>
      <c r="H3" s="7"/>
      <c r="I3" s="7"/>
    </row>
    <row r="4" spans="1:9" ht="13.5" thickBot="1" x14ac:dyDescent="0.25">
      <c r="A4" s="15" t="s">
        <v>0</v>
      </c>
      <c r="B4" s="3"/>
      <c r="C4" s="669" t="s">
        <v>240</v>
      </c>
      <c r="D4" s="925" t="s">
        <v>241</v>
      </c>
      <c r="E4" s="926"/>
      <c r="F4" s="963"/>
      <c r="G4" s="7"/>
      <c r="H4" s="7"/>
      <c r="I4" s="7"/>
    </row>
    <row r="5" spans="1:9" ht="13.5" thickBot="1" x14ac:dyDescent="0.25">
      <c r="A5" s="16" t="s">
        <v>647</v>
      </c>
      <c r="B5" s="3"/>
      <c r="C5" s="670" t="s">
        <v>669</v>
      </c>
      <c r="D5" s="1068" t="s">
        <v>448</v>
      </c>
      <c r="E5" s="1069"/>
      <c r="F5" s="1070"/>
      <c r="G5" s="7"/>
      <c r="H5" s="7"/>
      <c r="I5" s="7"/>
    </row>
    <row r="6" spans="1:9" ht="13.5" thickBot="1" x14ac:dyDescent="0.25">
      <c r="A6" s="16" t="s">
        <v>27</v>
      </c>
      <c r="B6" s="3"/>
      <c r="C6" s="282"/>
      <c r="D6" s="1068" t="s">
        <v>670</v>
      </c>
      <c r="E6" s="1069"/>
      <c r="F6" s="1070"/>
      <c r="G6" s="7"/>
      <c r="H6" s="7"/>
      <c r="I6" s="7"/>
    </row>
    <row r="7" spans="1:9" ht="13.5" thickBot="1" x14ac:dyDescent="0.25">
      <c r="A7" s="4"/>
      <c r="B7" s="3"/>
      <c r="C7" s="3"/>
      <c r="D7" s="3"/>
      <c r="E7" s="3"/>
      <c r="F7" s="3"/>
      <c r="G7" s="7"/>
      <c r="H7" s="7"/>
      <c r="I7" s="7"/>
    </row>
    <row r="8" spans="1:9" ht="13.5" thickBot="1" x14ac:dyDescent="0.25">
      <c r="A8" s="284" t="s">
        <v>21</v>
      </c>
      <c r="B8" s="3"/>
      <c r="C8" s="801" t="s">
        <v>670</v>
      </c>
      <c r="D8" s="802"/>
      <c r="E8" s="802"/>
      <c r="F8" s="806"/>
      <c r="G8" s="7"/>
      <c r="H8" s="7"/>
      <c r="I8" s="7"/>
    </row>
    <row r="9" spans="1:9" ht="23.25" thickBot="1" x14ac:dyDescent="0.25">
      <c r="A9" s="281" t="s">
        <v>25</v>
      </c>
      <c r="B9" s="3"/>
      <c r="C9" s="919" t="s">
        <v>421</v>
      </c>
      <c r="D9" s="920"/>
      <c r="E9" s="920"/>
      <c r="F9" s="921"/>
      <c r="G9" s="7"/>
      <c r="H9" s="7"/>
      <c r="I9" s="7"/>
    </row>
    <row r="10" spans="1:9" ht="13.5" thickBot="1" x14ac:dyDescent="0.25">
      <c r="A10" s="281" t="s">
        <v>26</v>
      </c>
      <c r="B10" s="3"/>
      <c r="C10" s="801" t="s">
        <v>883</v>
      </c>
      <c r="D10" s="802"/>
      <c r="E10" s="802"/>
      <c r="F10" s="806"/>
      <c r="G10" s="7"/>
      <c r="H10" s="7"/>
      <c r="I10" s="7"/>
    </row>
    <row r="11" spans="1:9" ht="13.5" thickBot="1" x14ac:dyDescent="0.25">
      <c r="A11" s="285"/>
      <c r="B11" s="3"/>
      <c r="C11" s="3"/>
      <c r="D11" s="3"/>
      <c r="E11" s="3"/>
      <c r="F11" s="3"/>
      <c r="G11" s="7"/>
      <c r="H11" s="7"/>
      <c r="I11" s="7"/>
    </row>
    <row r="12" spans="1:9" ht="13.5" thickBot="1" x14ac:dyDescent="0.25">
      <c r="A12" s="285"/>
      <c r="B12" s="3"/>
      <c r="C12" s="807" t="s">
        <v>355</v>
      </c>
      <c r="D12" s="1015"/>
      <c r="E12" s="3"/>
      <c r="F12" s="3"/>
      <c r="G12" s="7"/>
      <c r="H12" s="7"/>
      <c r="I12" s="7"/>
    </row>
    <row r="13" spans="1:9" ht="13.5" thickBot="1" x14ac:dyDescent="0.25">
      <c r="A13" s="286" t="s">
        <v>2</v>
      </c>
      <c r="B13" s="3"/>
      <c r="C13" s="1130">
        <v>4.42</v>
      </c>
      <c r="D13" s="806"/>
      <c r="E13" s="3"/>
      <c r="F13" s="3"/>
      <c r="G13" s="7"/>
      <c r="H13" s="7"/>
      <c r="I13" s="7"/>
    </row>
    <row r="14" spans="1:9" ht="13.5" thickBot="1" x14ac:dyDescent="0.25">
      <c r="A14" s="284" t="s">
        <v>273</v>
      </c>
      <c r="B14" s="3"/>
      <c r="C14" s="1130">
        <v>4.42</v>
      </c>
      <c r="D14" s="806"/>
      <c r="E14" s="3"/>
      <c r="F14" s="3"/>
      <c r="G14" s="7"/>
      <c r="H14" s="7"/>
      <c r="I14" s="7"/>
    </row>
    <row r="15" spans="1:9" ht="13.5" thickBot="1" x14ac:dyDescent="0.25">
      <c r="A15" s="281" t="s">
        <v>1</v>
      </c>
      <c r="B15" s="3"/>
      <c r="C15" s="1132">
        <v>1.48</v>
      </c>
      <c r="D15" s="1170"/>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01" t="s">
        <v>1168</v>
      </c>
      <c r="D17" s="802"/>
      <c r="E17" s="802"/>
      <c r="F17" s="806"/>
      <c r="G17" s="7"/>
      <c r="H17" s="7"/>
      <c r="I17" s="7"/>
    </row>
    <row r="18" spans="1:9" ht="13.5" thickBot="1" x14ac:dyDescent="0.25">
      <c r="A18" s="281" t="s">
        <v>19</v>
      </c>
      <c r="B18" s="3"/>
      <c r="C18" s="801" t="s">
        <v>1173</v>
      </c>
      <c r="D18" s="802"/>
      <c r="E18" s="802"/>
      <c r="F18" s="806"/>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ht="13.5" thickBot="1" x14ac:dyDescent="0.25">
      <c r="A23" s="136"/>
      <c r="B23" s="88"/>
      <c r="C23" s="87">
        <v>640</v>
      </c>
      <c r="D23" s="88" t="s">
        <v>66</v>
      </c>
      <c r="E23" s="130">
        <v>4420</v>
      </c>
      <c r="F23" s="130">
        <v>1480</v>
      </c>
      <c r="G23" s="358"/>
      <c r="H23" s="358"/>
      <c r="I23" s="358"/>
    </row>
    <row r="24" spans="1:9" ht="13.5" thickBot="1" x14ac:dyDescent="0.25">
      <c r="A24" s="23" t="s">
        <v>11</v>
      </c>
      <c r="B24" s="24"/>
      <c r="C24" s="24"/>
      <c r="D24" s="24"/>
      <c r="E24" s="60">
        <f>SUM(E23:E23)</f>
        <v>4420</v>
      </c>
      <c r="F24" s="61">
        <f>SUM(F23:F23)</f>
        <v>1480</v>
      </c>
      <c r="G24" s="360"/>
      <c r="H24" s="361"/>
      <c r="I24" s="361"/>
    </row>
    <row r="25" spans="1:9" ht="13.5" thickBot="1" x14ac:dyDescent="0.25">
      <c r="A25" s="26" t="s">
        <v>13</v>
      </c>
      <c r="B25" s="24"/>
      <c r="C25" s="24"/>
      <c r="D25" s="24"/>
      <c r="E25" s="58">
        <f>E24</f>
        <v>4420</v>
      </c>
      <c r="F25" s="58">
        <f>F24</f>
        <v>1480</v>
      </c>
      <c r="G25" s="357"/>
      <c r="H25" s="362"/>
      <c r="I25" s="362"/>
    </row>
    <row r="26" spans="1:9" x14ac:dyDescent="0.2">
      <c r="A26" s="381" t="s">
        <v>244</v>
      </c>
      <c r="B26" s="1085" t="s">
        <v>6</v>
      </c>
      <c r="C26" s="1085"/>
      <c r="D26" s="382" t="s">
        <v>245</v>
      </c>
      <c r="E26" s="382" t="s">
        <v>9</v>
      </c>
      <c r="F26" s="383" t="s">
        <v>10</v>
      </c>
      <c r="G26" s="357"/>
      <c r="H26" s="362"/>
      <c r="I26" s="362"/>
    </row>
    <row r="27" spans="1:9" x14ac:dyDescent="0.2">
      <c r="A27" s="384"/>
      <c r="B27" s="1086"/>
      <c r="C27" s="1087"/>
      <c r="D27" s="22"/>
      <c r="E27" s="55"/>
      <c r="F27" s="385"/>
      <c r="G27" s="372"/>
      <c r="H27" s="372"/>
      <c r="I27" s="372"/>
    </row>
    <row r="28" spans="1:9" ht="13.5" thickBot="1" x14ac:dyDescent="0.25">
      <c r="A28" s="33" t="s">
        <v>246</v>
      </c>
      <c r="B28" s="31"/>
      <c r="C28" s="31"/>
      <c r="D28" s="31"/>
      <c r="E28" s="356">
        <f>E27</f>
        <v>0</v>
      </c>
      <c r="F28" s="356">
        <f>F27</f>
        <v>0</v>
      </c>
      <c r="G28" s="11"/>
      <c r="H28" s="11"/>
      <c r="I28" s="11"/>
    </row>
    <row r="29" spans="1:9" ht="15.75" customHeight="1" x14ac:dyDescent="0.2">
      <c r="E29" s="357"/>
      <c r="F29" s="357"/>
      <c r="G29" s="358"/>
      <c r="H29" s="358"/>
      <c r="I29" s="363"/>
    </row>
    <row r="30" spans="1:9" ht="12.75" customHeight="1" x14ac:dyDescent="0.25">
      <c r="A30" s="13" t="s">
        <v>14</v>
      </c>
      <c r="B30" s="283"/>
      <c r="C30" s="14"/>
      <c r="D30" s="14"/>
      <c r="E30" s="14"/>
      <c r="F30" s="14"/>
      <c r="G30" s="366"/>
      <c r="H30" s="367"/>
      <c r="I30" s="366"/>
    </row>
    <row r="31" spans="1:9" x14ac:dyDescent="0.2">
      <c r="A31" s="1"/>
      <c r="B31" s="47"/>
      <c r="G31" s="366"/>
      <c r="H31" s="367"/>
      <c r="I31" s="366"/>
    </row>
    <row r="32" spans="1:9" ht="27.75" customHeight="1" x14ac:dyDescent="0.2">
      <c r="A32" s="815" t="s">
        <v>22</v>
      </c>
      <c r="B32" s="815"/>
      <c r="C32" s="815"/>
      <c r="D32" s="175" t="s">
        <v>15</v>
      </c>
      <c r="E32" s="175" t="s">
        <v>943</v>
      </c>
      <c r="F32" s="175" t="s">
        <v>1023</v>
      </c>
      <c r="G32" s="364"/>
      <c r="H32" s="365"/>
      <c r="I32" s="11"/>
    </row>
    <row r="33" spans="1:9" ht="23.25" customHeight="1" x14ac:dyDescent="0.2">
      <c r="A33" s="798" t="s">
        <v>671</v>
      </c>
      <c r="B33" s="798"/>
      <c r="C33" s="798"/>
      <c r="D33" s="631" t="s">
        <v>675</v>
      </c>
      <c r="E33" s="44">
        <v>30</v>
      </c>
      <c r="F33" s="63">
        <v>76</v>
      </c>
      <c r="G33" s="369"/>
      <c r="H33" s="370"/>
      <c r="I33" s="371"/>
    </row>
    <row r="34" spans="1:9" ht="20.25" customHeight="1" x14ac:dyDescent="0.2">
      <c r="A34" s="430"/>
      <c r="B34" s="430"/>
      <c r="C34" s="430"/>
      <c r="D34" s="437"/>
      <c r="E34" s="629"/>
      <c r="F34" s="630"/>
      <c r="G34" s="369"/>
      <c r="H34" s="370"/>
      <c r="I34" s="371"/>
    </row>
    <row r="35" spans="1:9" ht="24.75" customHeight="1" thickBot="1" x14ac:dyDescent="0.25">
      <c r="A35" s="6" t="s">
        <v>16</v>
      </c>
      <c r="E35" s="6"/>
      <c r="G35" s="374"/>
      <c r="H35" s="374"/>
      <c r="I35" s="374"/>
    </row>
    <row r="36" spans="1:9" ht="66.75" customHeight="1" thickBot="1" x14ac:dyDescent="0.25">
      <c r="A36" s="699" t="s">
        <v>17</v>
      </c>
      <c r="B36" s="1210" t="s">
        <v>1176</v>
      </c>
      <c r="C36" s="1211"/>
      <c r="D36" s="1211"/>
      <c r="E36" s="1211"/>
      <c r="F36" s="1212"/>
    </row>
    <row r="37" spans="1:9" ht="24.75" thickBot="1" x14ac:dyDescent="0.25">
      <c r="A37" s="243" t="s">
        <v>254</v>
      </c>
      <c r="B37" s="1225" t="s">
        <v>407</v>
      </c>
      <c r="C37" s="1121"/>
      <c r="D37" s="1121"/>
      <c r="E37" s="1121"/>
      <c r="F37" s="1122"/>
    </row>
    <row r="39" spans="1:9" x14ac:dyDescent="0.2">
      <c r="B39" s="551"/>
      <c r="C39" s="551"/>
      <c r="D39" s="551"/>
      <c r="E39" s="551"/>
      <c r="F39" s="3"/>
    </row>
  </sheetData>
  <mergeCells count="19">
    <mergeCell ref="B37:F37"/>
    <mergeCell ref="A33:C33"/>
    <mergeCell ref="C10:F10"/>
    <mergeCell ref="C12:D12"/>
    <mergeCell ref="C13:D13"/>
    <mergeCell ref="C14:D14"/>
    <mergeCell ref="C15:D15"/>
    <mergeCell ref="C17:F17"/>
    <mergeCell ref="C18:F18"/>
    <mergeCell ref="B26:C26"/>
    <mergeCell ref="B27:C27"/>
    <mergeCell ref="A32:C32"/>
    <mergeCell ref="B36:F36"/>
    <mergeCell ref="C9:F9"/>
    <mergeCell ref="D3:F3"/>
    <mergeCell ref="D4:F4"/>
    <mergeCell ref="D5:F5"/>
    <mergeCell ref="D6:F6"/>
    <mergeCell ref="C8:F8"/>
  </mergeCells>
  <pageMargins left="0.7" right="0.7" top="0.75" bottom="0.75" header="0.3" footer="0.3"/>
  <pageSetup paperSize="9" fitToHeight="0" orientation="portrait" r:id="rId1"/>
  <legacy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7030A0"/>
    <pageSetUpPr fitToPage="1"/>
  </sheetPr>
  <dimension ref="A1:G33"/>
  <sheetViews>
    <sheetView workbookViewId="0">
      <selection activeCell="B32" sqref="B32"/>
    </sheetView>
  </sheetViews>
  <sheetFormatPr defaultRowHeight="12.75" x14ac:dyDescent="0.2"/>
  <cols>
    <col min="1" max="1" width="23.28515625" customWidth="1"/>
    <col min="2" max="2" width="5.5703125" customWidth="1"/>
    <col min="3" max="3" width="20.85546875" customWidth="1"/>
    <col min="4" max="4" width="26.5703125" customWidth="1"/>
    <col min="5" max="5" width="19.42578125" customWidth="1"/>
  </cols>
  <sheetData>
    <row r="1" spans="1:7" ht="15.75" x14ac:dyDescent="0.25">
      <c r="A1" s="442" t="s">
        <v>4</v>
      </c>
      <c r="B1" s="442"/>
      <c r="C1" s="443"/>
      <c r="D1" s="443"/>
      <c r="E1" s="443"/>
    </row>
    <row r="2" spans="1:7" ht="16.5" thickBot="1" x14ac:dyDescent="0.3">
      <c r="A2" s="444"/>
      <c r="B2" s="445"/>
    </row>
    <row r="3" spans="1:7" ht="13.5" thickBot="1" x14ac:dyDescent="0.25">
      <c r="A3" s="3"/>
      <c r="B3" s="3"/>
      <c r="C3" s="446" t="s">
        <v>24</v>
      </c>
      <c r="D3" s="1227" t="s">
        <v>3</v>
      </c>
      <c r="E3" s="1228"/>
    </row>
    <row r="4" spans="1:7" ht="13.5" thickBot="1" x14ac:dyDescent="0.25">
      <c r="A4" s="447" t="s">
        <v>0</v>
      </c>
      <c r="B4" s="3"/>
      <c r="C4" s="669" t="s">
        <v>240</v>
      </c>
      <c r="D4" s="1229" t="s">
        <v>241</v>
      </c>
      <c r="E4" s="1230"/>
    </row>
    <row r="5" spans="1:7" ht="13.5" thickBot="1" x14ac:dyDescent="0.25">
      <c r="A5" s="448" t="s">
        <v>647</v>
      </c>
      <c r="B5" s="3"/>
      <c r="C5" s="675" t="s">
        <v>669</v>
      </c>
      <c r="D5" s="1158" t="s">
        <v>448</v>
      </c>
      <c r="E5" s="1160"/>
    </row>
    <row r="6" spans="1:7" ht="13.5" thickBot="1" x14ac:dyDescent="0.25">
      <c r="A6" s="449"/>
      <c r="B6" s="3"/>
      <c r="C6" s="3"/>
      <c r="D6" s="3"/>
      <c r="E6" s="3"/>
    </row>
    <row r="7" spans="1:7" ht="13.5" customHeight="1" thickBot="1" x14ac:dyDescent="0.25">
      <c r="A7" s="447" t="s">
        <v>21</v>
      </c>
      <c r="B7" s="3"/>
      <c r="C7" s="1083" t="s">
        <v>404</v>
      </c>
      <c r="D7" s="1084"/>
      <c r="E7" s="1226"/>
      <c r="F7" s="227"/>
      <c r="G7" s="227"/>
    </row>
    <row r="8" spans="1:7" ht="13.5" thickBot="1" x14ac:dyDescent="0.25">
      <c r="A8" s="448" t="s">
        <v>42</v>
      </c>
      <c r="B8" s="3"/>
      <c r="C8" s="1083" t="s">
        <v>443</v>
      </c>
      <c r="D8" s="1084"/>
      <c r="E8" s="1226"/>
      <c r="F8" s="227"/>
      <c r="G8" s="227"/>
    </row>
    <row r="9" spans="1:7" ht="13.5" thickBot="1" x14ac:dyDescent="0.25">
      <c r="A9" s="448" t="s">
        <v>26</v>
      </c>
      <c r="B9" s="3"/>
      <c r="C9" s="1083" t="s">
        <v>845</v>
      </c>
      <c r="D9" s="1084"/>
      <c r="E9" s="1226"/>
      <c r="F9" s="227"/>
      <c r="G9" s="227"/>
    </row>
    <row r="10" spans="1:7" ht="13.5" thickBot="1" x14ac:dyDescent="0.25">
      <c r="A10" s="449"/>
      <c r="B10" s="3"/>
      <c r="C10" s="3"/>
      <c r="D10" s="3"/>
      <c r="E10" s="3"/>
      <c r="F10" s="3"/>
      <c r="G10" s="3"/>
    </row>
    <row r="11" spans="1:7" ht="13.5" thickBot="1" x14ac:dyDescent="0.25">
      <c r="A11" s="449"/>
      <c r="B11" s="3"/>
      <c r="C11" s="1227" t="s">
        <v>664</v>
      </c>
      <c r="D11" s="1236"/>
      <c r="E11" s="3"/>
    </row>
    <row r="12" spans="1:7" ht="13.5" thickBot="1" x14ac:dyDescent="0.25">
      <c r="A12" s="450" t="s">
        <v>2</v>
      </c>
      <c r="B12" s="3"/>
      <c r="C12" s="1237">
        <v>5.44</v>
      </c>
      <c r="D12" s="1238"/>
      <c r="E12" s="3"/>
    </row>
    <row r="13" spans="1:7" ht="13.5" thickBot="1" x14ac:dyDescent="0.25">
      <c r="A13" s="447" t="s">
        <v>20</v>
      </c>
      <c r="B13" s="3"/>
      <c r="C13" s="1237">
        <v>5.44</v>
      </c>
      <c r="D13" s="1238"/>
      <c r="E13" s="451"/>
    </row>
    <row r="14" spans="1:7" ht="13.5" thickBot="1" x14ac:dyDescent="0.25">
      <c r="A14" s="448" t="s">
        <v>1</v>
      </c>
      <c r="B14" s="3"/>
      <c r="C14" s="1239">
        <v>0.51600000000000001</v>
      </c>
      <c r="D14" s="1240"/>
      <c r="E14" s="3"/>
    </row>
    <row r="15" spans="1:7" ht="13.5" thickBot="1" x14ac:dyDescent="0.25">
      <c r="A15" s="452"/>
      <c r="B15" s="3"/>
      <c r="C15" s="12"/>
      <c r="D15" s="12"/>
      <c r="E15" s="11"/>
    </row>
    <row r="16" spans="1:7" ht="13.5" thickBot="1" x14ac:dyDescent="0.25">
      <c r="A16" s="447" t="s">
        <v>18</v>
      </c>
      <c r="B16" s="11"/>
      <c r="C16" s="9" t="s">
        <v>1156</v>
      </c>
      <c r="D16" s="8"/>
      <c r="E16" s="53"/>
      <c r="F16" s="227"/>
    </row>
    <row r="17" spans="1:6" ht="13.5" thickBot="1" x14ac:dyDescent="0.25">
      <c r="A17" s="448" t="s">
        <v>19</v>
      </c>
      <c r="B17" s="3"/>
      <c r="C17" s="9" t="s">
        <v>1157</v>
      </c>
      <c r="D17" s="8"/>
      <c r="E17" s="53"/>
      <c r="F17" s="227"/>
    </row>
    <row r="18" spans="1:6" x14ac:dyDescent="0.2">
      <c r="F18" s="3"/>
    </row>
    <row r="20" spans="1:6" ht="15.75" x14ac:dyDescent="0.25">
      <c r="A20" s="442" t="s">
        <v>5</v>
      </c>
      <c r="B20" s="442"/>
      <c r="C20" s="443"/>
      <c r="D20" s="443"/>
      <c r="E20" s="443"/>
    </row>
    <row r="21" spans="1:6" ht="16.5" thickBot="1" x14ac:dyDescent="0.3">
      <c r="A21" s="444"/>
      <c r="C21" s="7"/>
      <c r="D21" s="7"/>
      <c r="E21" s="7"/>
    </row>
    <row r="22" spans="1:6" ht="13.5" thickBot="1" x14ac:dyDescent="0.25">
      <c r="A22" s="481" t="s">
        <v>23</v>
      </c>
      <c r="B22" s="482" t="s">
        <v>6</v>
      </c>
      <c r="C22" s="482" t="s">
        <v>8</v>
      </c>
      <c r="D22" s="482" t="s">
        <v>9</v>
      </c>
      <c r="E22" s="483" t="s">
        <v>10</v>
      </c>
    </row>
    <row r="23" spans="1:6" x14ac:dyDescent="0.2">
      <c r="A23" s="526"/>
      <c r="B23" s="408">
        <v>642</v>
      </c>
      <c r="C23" s="408" t="s">
        <v>486</v>
      </c>
      <c r="D23" s="522">
        <v>5440</v>
      </c>
      <c r="E23" s="523">
        <v>516</v>
      </c>
    </row>
    <row r="24" spans="1:6" ht="13.5" thickBot="1" x14ac:dyDescent="0.25">
      <c r="A24" s="685" t="s">
        <v>11</v>
      </c>
      <c r="B24" s="686"/>
      <c r="C24" s="687"/>
      <c r="D24" s="688">
        <f>D23</f>
        <v>5440</v>
      </c>
      <c r="E24" s="689">
        <f>E23</f>
        <v>516</v>
      </c>
    </row>
    <row r="26" spans="1:6" ht="15.75" x14ac:dyDescent="0.25">
      <c r="A26" s="442" t="s">
        <v>14</v>
      </c>
      <c r="B26" s="443"/>
      <c r="C26" s="443"/>
      <c r="D26" s="443"/>
      <c r="E26" s="443"/>
    </row>
    <row r="27" spans="1:6" x14ac:dyDescent="0.2">
      <c r="A27" s="462"/>
    </row>
    <row r="28" spans="1:6" ht="22.5" x14ac:dyDescent="0.2">
      <c r="A28" s="1241" t="s">
        <v>22</v>
      </c>
      <c r="B28" s="1241"/>
      <c r="C28" s="464" t="s">
        <v>15</v>
      </c>
      <c r="D28" s="463" t="s">
        <v>1103</v>
      </c>
      <c r="E28" s="464" t="s">
        <v>1145</v>
      </c>
    </row>
    <row r="29" spans="1:6" ht="37.5" customHeight="1" x14ac:dyDescent="0.2">
      <c r="A29" s="798" t="s">
        <v>449</v>
      </c>
      <c r="B29" s="798"/>
      <c r="C29" s="436" t="s">
        <v>450</v>
      </c>
      <c r="D29" s="417">
        <v>37</v>
      </c>
      <c r="E29" s="353">
        <v>37</v>
      </c>
    </row>
    <row r="30" spans="1:6" ht="13.5" thickBot="1" x14ac:dyDescent="0.25">
      <c r="A30" s="467" t="s">
        <v>16</v>
      </c>
      <c r="C30" s="466"/>
      <c r="D30" s="466"/>
      <c r="E30" s="466"/>
    </row>
    <row r="31" spans="1:6" ht="112.5" customHeight="1" thickBot="1" x14ac:dyDescent="0.25">
      <c r="A31" s="469" t="s">
        <v>17</v>
      </c>
      <c r="B31" s="1231" t="s">
        <v>1161</v>
      </c>
      <c r="C31" s="1232"/>
      <c r="D31" s="1232"/>
      <c r="E31" s="1233"/>
    </row>
    <row r="32" spans="1:6" ht="13.5" thickBot="1" x14ac:dyDescent="0.25"/>
    <row r="33" spans="1:5" ht="24.75" thickBot="1" x14ac:dyDescent="0.25">
      <c r="A33" s="468" t="s">
        <v>254</v>
      </c>
      <c r="B33" s="1234" t="s">
        <v>447</v>
      </c>
      <c r="C33" s="1234"/>
      <c r="D33" s="1234"/>
      <c r="E33" s="1235"/>
    </row>
  </sheetData>
  <mergeCells count="14">
    <mergeCell ref="B31:E31"/>
    <mergeCell ref="B33:E33"/>
    <mergeCell ref="C11:D11"/>
    <mergeCell ref="C12:D12"/>
    <mergeCell ref="C13:D13"/>
    <mergeCell ref="C14:D14"/>
    <mergeCell ref="A28:B28"/>
    <mergeCell ref="A29:B29"/>
    <mergeCell ref="C9:E9"/>
    <mergeCell ref="D3:E3"/>
    <mergeCell ref="D4:E4"/>
    <mergeCell ref="D5:E5"/>
    <mergeCell ref="C7:E7"/>
    <mergeCell ref="C8:E8"/>
  </mergeCells>
  <pageMargins left="0.7" right="0.7" top="0.75" bottom="0.75" header="0.3" footer="0.3"/>
  <pageSetup paperSize="9" scale="93" fitToHeight="0" orientation="portrait" verticalDpi="0" r:id="rId1"/>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7030A0"/>
    <pageSetUpPr fitToPage="1"/>
  </sheetPr>
  <dimension ref="A1:I43"/>
  <sheetViews>
    <sheetView workbookViewId="0">
      <selection activeCell="B41" sqref="B41:F41"/>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07" t="s">
        <v>3</v>
      </c>
      <c r="E3" s="1067"/>
      <c r="F3" s="808"/>
      <c r="G3" s="7"/>
      <c r="H3" s="7"/>
      <c r="I3" s="7"/>
    </row>
    <row r="4" spans="1:9" ht="13.5" thickBot="1" x14ac:dyDescent="0.25">
      <c r="A4" s="15" t="s">
        <v>0</v>
      </c>
      <c r="B4" s="3"/>
      <c r="C4" s="669" t="s">
        <v>240</v>
      </c>
      <c r="D4" s="925" t="s">
        <v>241</v>
      </c>
      <c r="E4" s="926"/>
      <c r="F4" s="963"/>
      <c r="G4" s="7"/>
      <c r="H4" s="7"/>
      <c r="I4" s="7"/>
    </row>
    <row r="5" spans="1:9" ht="13.5" thickBot="1" x14ac:dyDescent="0.25">
      <c r="A5" s="16" t="s">
        <v>647</v>
      </c>
      <c r="B5" s="3"/>
      <c r="C5" s="670" t="s">
        <v>669</v>
      </c>
      <c r="D5" s="1068" t="s">
        <v>448</v>
      </c>
      <c r="E5" s="1069"/>
      <c r="F5" s="1070"/>
      <c r="G5" s="7"/>
      <c r="H5" s="7"/>
      <c r="I5" s="7"/>
    </row>
    <row r="6" spans="1:9" ht="13.5" thickBot="1" x14ac:dyDescent="0.25">
      <c r="A6" s="16" t="s">
        <v>27</v>
      </c>
      <c r="B6" s="3"/>
      <c r="C6" s="282"/>
      <c r="D6" s="1068" t="s">
        <v>681</v>
      </c>
      <c r="E6" s="1069"/>
      <c r="F6" s="1070"/>
      <c r="G6" s="7"/>
      <c r="H6" s="7"/>
      <c r="I6" s="7"/>
    </row>
    <row r="7" spans="1:9" ht="13.5" thickBot="1" x14ac:dyDescent="0.25">
      <c r="A7" s="4"/>
      <c r="B7" s="3"/>
      <c r="C7" s="3"/>
      <c r="D7" s="3"/>
      <c r="E7" s="3"/>
      <c r="F7" s="3"/>
      <c r="G7" s="7"/>
      <c r="H7" s="7"/>
      <c r="I7" s="7"/>
    </row>
    <row r="8" spans="1:9" ht="13.5" thickBot="1" x14ac:dyDescent="0.25">
      <c r="A8" s="284" t="s">
        <v>21</v>
      </c>
      <c r="B8" s="3"/>
      <c r="C8" s="801" t="s">
        <v>681</v>
      </c>
      <c r="D8" s="802"/>
      <c r="E8" s="802"/>
      <c r="F8" s="806"/>
      <c r="G8" s="7"/>
      <c r="H8" s="7"/>
      <c r="I8" s="7"/>
    </row>
    <row r="9" spans="1:9" ht="23.25" thickBot="1" x14ac:dyDescent="0.25">
      <c r="A9" s="281" t="s">
        <v>25</v>
      </c>
      <c r="B9" s="3"/>
      <c r="C9" s="919" t="s">
        <v>421</v>
      </c>
      <c r="D9" s="920"/>
      <c r="E9" s="920"/>
      <c r="F9" s="921"/>
      <c r="G9" s="7"/>
      <c r="H9" s="7"/>
      <c r="I9" s="7"/>
    </row>
    <row r="10" spans="1:9" ht="13.5" thickBot="1" x14ac:dyDescent="0.25">
      <c r="A10" s="281" t="s">
        <v>26</v>
      </c>
      <c r="B10" s="3"/>
      <c r="C10" s="801" t="s">
        <v>403</v>
      </c>
      <c r="D10" s="802"/>
      <c r="E10" s="802"/>
      <c r="F10" s="806"/>
      <c r="G10" s="7"/>
      <c r="H10" s="7"/>
      <c r="I10" s="7"/>
    </row>
    <row r="11" spans="1:9" ht="13.5" thickBot="1" x14ac:dyDescent="0.25">
      <c r="A11" s="285"/>
      <c r="B11" s="3"/>
      <c r="C11" s="3"/>
      <c r="D11" s="3"/>
      <c r="E11" s="3"/>
      <c r="F11" s="3"/>
      <c r="G11" s="7"/>
      <c r="H11" s="7"/>
      <c r="I11" s="7"/>
    </row>
    <row r="12" spans="1:9" ht="13.5" thickBot="1" x14ac:dyDescent="0.25">
      <c r="A12" s="285"/>
      <c r="B12" s="3"/>
      <c r="C12" s="807" t="s">
        <v>355</v>
      </c>
      <c r="D12" s="1015"/>
      <c r="E12" s="3"/>
      <c r="F12" s="3"/>
      <c r="G12" s="7"/>
      <c r="H12" s="7"/>
      <c r="I12" s="7"/>
    </row>
    <row r="13" spans="1:9" ht="13.5" thickBot="1" x14ac:dyDescent="0.25">
      <c r="A13" s="286" t="s">
        <v>2</v>
      </c>
      <c r="B13" s="3"/>
      <c r="C13" s="1130">
        <v>14.23</v>
      </c>
      <c r="D13" s="806"/>
      <c r="E13" s="3"/>
      <c r="F13" s="3"/>
      <c r="G13" s="7"/>
      <c r="H13" s="7"/>
      <c r="I13" s="7"/>
    </row>
    <row r="14" spans="1:9" ht="13.5" thickBot="1" x14ac:dyDescent="0.25">
      <c r="A14" s="284" t="s">
        <v>273</v>
      </c>
      <c r="B14" s="3"/>
      <c r="C14" s="1130">
        <v>14.23</v>
      </c>
      <c r="D14" s="806"/>
      <c r="E14" s="3"/>
      <c r="F14" s="3"/>
      <c r="G14" s="7"/>
      <c r="H14" s="7"/>
      <c r="I14" s="7"/>
    </row>
    <row r="15" spans="1:9" ht="13.5" thickBot="1" x14ac:dyDescent="0.25">
      <c r="A15" s="281" t="s">
        <v>1</v>
      </c>
      <c r="B15" s="3"/>
      <c r="C15" s="1132">
        <v>4.33</v>
      </c>
      <c r="D15" s="1170"/>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01" t="s">
        <v>1148</v>
      </c>
      <c r="D17" s="802"/>
      <c r="E17" s="802"/>
      <c r="F17" s="806"/>
      <c r="G17" s="7"/>
      <c r="H17" s="7"/>
      <c r="I17" s="7"/>
    </row>
    <row r="18" spans="1:9" ht="13.5" thickBot="1" x14ac:dyDescent="0.25">
      <c r="A18" s="281" t="s">
        <v>19</v>
      </c>
      <c r="B18" s="3"/>
      <c r="C18" s="801" t="s">
        <v>1149</v>
      </c>
      <c r="D18" s="802"/>
      <c r="E18" s="802"/>
      <c r="F18" s="806"/>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ht="13.5" thickBot="1" x14ac:dyDescent="0.25">
      <c r="A23" s="136"/>
      <c r="B23" s="88">
        <v>642</v>
      </c>
      <c r="C23" s="87"/>
      <c r="D23" s="88" t="s">
        <v>66</v>
      </c>
      <c r="E23" s="130">
        <v>14230</v>
      </c>
      <c r="F23" s="130">
        <v>4332.96</v>
      </c>
      <c r="G23" s="358"/>
      <c r="H23" s="358"/>
      <c r="I23" s="358"/>
    </row>
    <row r="24" spans="1:9" ht="13.5" thickBot="1" x14ac:dyDescent="0.25">
      <c r="A24" s="23" t="s">
        <v>11</v>
      </c>
      <c r="B24" s="24"/>
      <c r="C24" s="24"/>
      <c r="D24" s="24"/>
      <c r="E24" s="60">
        <f>SUM(E23:E23)</f>
        <v>14230</v>
      </c>
      <c r="F24" s="61">
        <f>SUM(F23:F23)</f>
        <v>4332.96</v>
      </c>
      <c r="G24" s="360"/>
      <c r="H24" s="361"/>
      <c r="I24" s="361"/>
    </row>
    <row r="25" spans="1:9" ht="13.5" thickBot="1" x14ac:dyDescent="0.25">
      <c r="A25" s="250"/>
      <c r="B25" s="279"/>
      <c r="C25" s="237"/>
      <c r="D25" s="237"/>
      <c r="E25" s="236"/>
      <c r="F25" s="236"/>
      <c r="G25" s="357"/>
      <c r="H25" s="362"/>
      <c r="I25" s="362"/>
    </row>
    <row r="26" spans="1:9" ht="13.5" thickBot="1" x14ac:dyDescent="0.25">
      <c r="A26" s="23" t="s">
        <v>12</v>
      </c>
      <c r="B26" s="251"/>
      <c r="C26" s="24"/>
      <c r="D26" s="24"/>
      <c r="E26" s="60">
        <v>0</v>
      </c>
      <c r="F26" s="60">
        <v>0</v>
      </c>
      <c r="G26" s="357"/>
      <c r="H26" s="362"/>
      <c r="I26" s="362"/>
    </row>
    <row r="27" spans="1:9" ht="13.5" thickBot="1" x14ac:dyDescent="0.25">
      <c r="A27" s="26" t="s">
        <v>13</v>
      </c>
      <c r="B27" s="24"/>
      <c r="C27" s="24"/>
      <c r="D27" s="24"/>
      <c r="E27" s="58">
        <f>E26+E24</f>
        <v>14230</v>
      </c>
      <c r="F27" s="58">
        <f>F26+F24</f>
        <v>4332.96</v>
      </c>
      <c r="G27" s="357"/>
      <c r="H27" s="362"/>
      <c r="I27" s="362"/>
    </row>
    <row r="28" spans="1:9" x14ac:dyDescent="0.2">
      <c r="A28" s="381" t="s">
        <v>244</v>
      </c>
      <c r="B28" s="1085" t="s">
        <v>6</v>
      </c>
      <c r="C28" s="1085"/>
      <c r="D28" s="382" t="s">
        <v>245</v>
      </c>
      <c r="E28" s="382" t="s">
        <v>9</v>
      </c>
      <c r="F28" s="383" t="s">
        <v>10</v>
      </c>
      <c r="G28" s="357"/>
      <c r="H28" s="362"/>
      <c r="I28" s="362"/>
    </row>
    <row r="29" spans="1:9" x14ac:dyDescent="0.2">
      <c r="A29" s="384"/>
      <c r="B29" s="1086"/>
      <c r="C29" s="1087"/>
      <c r="D29" s="22"/>
      <c r="E29" s="55"/>
      <c r="F29" s="385"/>
      <c r="G29" s="372"/>
      <c r="H29" s="372"/>
      <c r="I29" s="372"/>
    </row>
    <row r="30" spans="1:9" ht="13.5" thickBot="1" x14ac:dyDescent="0.25">
      <c r="A30" s="33" t="s">
        <v>246</v>
      </c>
      <c r="B30" s="31"/>
      <c r="C30" s="31"/>
      <c r="D30" s="31"/>
      <c r="E30" s="356">
        <f>E29</f>
        <v>0</v>
      </c>
      <c r="F30" s="356">
        <f>F29</f>
        <v>0</v>
      </c>
      <c r="G30" s="11"/>
      <c r="H30" s="11"/>
      <c r="I30" s="11"/>
    </row>
    <row r="31" spans="1:9" ht="15.75" customHeight="1" x14ac:dyDescent="0.2">
      <c r="E31" s="357"/>
      <c r="F31" s="357"/>
      <c r="G31" s="358"/>
      <c r="H31" s="358"/>
      <c r="I31" s="363"/>
    </row>
    <row r="32" spans="1:9" ht="12.75" customHeight="1" x14ac:dyDescent="0.25">
      <c r="A32" s="13" t="s">
        <v>14</v>
      </c>
      <c r="B32" s="283"/>
      <c r="C32" s="14"/>
      <c r="D32" s="14"/>
      <c r="E32" s="14"/>
      <c r="F32" s="14"/>
      <c r="G32" s="366"/>
      <c r="H32" s="367"/>
      <c r="I32" s="366"/>
    </row>
    <row r="33" spans="1:9" x14ac:dyDescent="0.2">
      <c r="A33" s="1"/>
      <c r="B33" s="47"/>
      <c r="G33" s="366"/>
      <c r="H33" s="367"/>
      <c r="I33" s="366"/>
    </row>
    <row r="34" spans="1:9" ht="27.75" customHeight="1" x14ac:dyDescent="0.2">
      <c r="A34" s="815" t="s">
        <v>22</v>
      </c>
      <c r="B34" s="815"/>
      <c r="C34" s="815"/>
      <c r="D34" s="175" t="s">
        <v>15</v>
      </c>
      <c r="E34" s="175" t="s">
        <v>943</v>
      </c>
      <c r="F34" s="175" t="s">
        <v>1023</v>
      </c>
      <c r="G34" s="364"/>
      <c r="H34" s="365"/>
      <c r="I34" s="11"/>
    </row>
    <row r="35" spans="1:9" ht="23.25" customHeight="1" x14ac:dyDescent="0.2">
      <c r="A35" s="798" t="s">
        <v>682</v>
      </c>
      <c r="B35" s="798"/>
      <c r="C35" s="798"/>
      <c r="D35" s="631" t="s">
        <v>675</v>
      </c>
      <c r="E35" s="44">
        <v>132</v>
      </c>
      <c r="F35" s="63">
        <v>132</v>
      </c>
      <c r="G35" s="369"/>
      <c r="H35" s="370"/>
      <c r="I35" s="371"/>
    </row>
    <row r="36" spans="1:9" ht="20.25" customHeight="1" x14ac:dyDescent="0.2">
      <c r="A36" s="430"/>
      <c r="B36" s="430"/>
      <c r="C36" s="430"/>
      <c r="D36" s="437"/>
      <c r="E36" s="629"/>
      <c r="F36" s="630"/>
      <c r="G36" s="369"/>
      <c r="H36" s="370"/>
      <c r="I36" s="371"/>
    </row>
    <row r="37" spans="1:9" ht="24.75" customHeight="1" thickBot="1" x14ac:dyDescent="0.25">
      <c r="A37" s="6" t="s">
        <v>16</v>
      </c>
      <c r="E37" s="6"/>
      <c r="G37" s="374"/>
      <c r="H37" s="374"/>
      <c r="I37" s="374"/>
    </row>
    <row r="38" spans="1:9" ht="12.75" customHeight="1" x14ac:dyDescent="0.2">
      <c r="A38" s="1242" t="s">
        <v>17</v>
      </c>
      <c r="B38" s="1210" t="s">
        <v>1153</v>
      </c>
      <c r="C38" s="1211"/>
      <c r="D38" s="1211"/>
      <c r="E38" s="1211"/>
      <c r="F38" s="1212"/>
    </row>
    <row r="39" spans="1:9" ht="45" customHeight="1" x14ac:dyDescent="0.2">
      <c r="A39" s="1243"/>
      <c r="B39" s="837"/>
      <c r="C39" s="838"/>
      <c r="D39" s="838"/>
      <c r="E39" s="838"/>
      <c r="F39" s="1213"/>
    </row>
    <row r="40" spans="1:9" ht="30" customHeight="1" thickBot="1" x14ac:dyDescent="0.25">
      <c r="A40" s="1244"/>
      <c r="B40" s="1214"/>
      <c r="C40" s="1215"/>
      <c r="D40" s="1215"/>
      <c r="E40" s="1215"/>
      <c r="F40" s="1216"/>
    </row>
    <row r="41" spans="1:9" ht="24.75" thickBot="1" x14ac:dyDescent="0.25">
      <c r="A41" s="243" t="s">
        <v>254</v>
      </c>
      <c r="B41" s="1225" t="s">
        <v>422</v>
      </c>
      <c r="C41" s="1121"/>
      <c r="D41" s="1121"/>
      <c r="E41" s="1121"/>
      <c r="F41" s="1122"/>
    </row>
    <row r="43" spans="1:9" x14ac:dyDescent="0.2">
      <c r="B43" s="551"/>
      <c r="C43" s="551"/>
      <c r="D43" s="551"/>
      <c r="E43" s="551"/>
      <c r="F43" s="3"/>
    </row>
  </sheetData>
  <mergeCells count="20">
    <mergeCell ref="B41:F41"/>
    <mergeCell ref="B38:F40"/>
    <mergeCell ref="A38:A40"/>
    <mergeCell ref="C18:F18"/>
    <mergeCell ref="B28:C28"/>
    <mergeCell ref="B29:C29"/>
    <mergeCell ref="A34:C34"/>
    <mergeCell ref="A35:C35"/>
    <mergeCell ref="C17:F17"/>
    <mergeCell ref="D3:F3"/>
    <mergeCell ref="D4:F4"/>
    <mergeCell ref="D5:F5"/>
    <mergeCell ref="D6:F6"/>
    <mergeCell ref="C8:F8"/>
    <mergeCell ref="C9:F9"/>
    <mergeCell ref="C10:F10"/>
    <mergeCell ref="C12:D12"/>
    <mergeCell ref="C13:D13"/>
    <mergeCell ref="C14:D14"/>
    <mergeCell ref="C15:D15"/>
  </mergeCells>
  <pageMargins left="0.7" right="0.7" top="0.75" bottom="0.75" header="0.3" footer="0.3"/>
  <pageSetup paperSize="9" fitToHeight="0" orientation="portrait" r:id="rId1"/>
  <legacy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7030A0"/>
    <pageSetUpPr fitToPage="1"/>
  </sheetPr>
  <dimension ref="A1:F35"/>
  <sheetViews>
    <sheetView workbookViewId="0">
      <selection activeCell="B34" sqref="B34"/>
    </sheetView>
  </sheetViews>
  <sheetFormatPr defaultRowHeight="12.75" x14ac:dyDescent="0.2"/>
  <cols>
    <col min="1" max="1" width="23.28515625" customWidth="1"/>
    <col min="3" max="3" width="20.85546875" customWidth="1"/>
    <col min="4" max="4" width="20.42578125" customWidth="1"/>
    <col min="5" max="5" width="19.42578125" customWidth="1"/>
  </cols>
  <sheetData>
    <row r="1" spans="1:6" ht="15.75" x14ac:dyDescent="0.25">
      <c r="A1" s="442" t="s">
        <v>4</v>
      </c>
      <c r="B1" s="442"/>
      <c r="C1" s="443"/>
      <c r="D1" s="443"/>
      <c r="E1" s="443"/>
    </row>
    <row r="2" spans="1:6" ht="16.5" thickBot="1" x14ac:dyDescent="0.3">
      <c r="A2" s="444"/>
      <c r="B2" s="445"/>
    </row>
    <row r="3" spans="1:6" ht="13.5" thickBot="1" x14ac:dyDescent="0.25">
      <c r="A3" s="3"/>
      <c r="B3" s="3"/>
      <c r="C3" s="446" t="s">
        <v>24</v>
      </c>
      <c r="D3" s="1227" t="s">
        <v>3</v>
      </c>
      <c r="E3" s="1228"/>
    </row>
    <row r="4" spans="1:6" ht="13.5" thickBot="1" x14ac:dyDescent="0.25">
      <c r="A4" s="447" t="s">
        <v>0</v>
      </c>
      <c r="B4" s="3"/>
      <c r="C4" s="677" t="s">
        <v>240</v>
      </c>
      <c r="D4" s="1229" t="s">
        <v>241</v>
      </c>
      <c r="E4" s="1230"/>
    </row>
    <row r="5" spans="1:6" ht="13.5" thickBot="1" x14ac:dyDescent="0.25">
      <c r="A5" s="448" t="s">
        <v>647</v>
      </c>
      <c r="B5" s="3"/>
      <c r="C5" s="675" t="s">
        <v>669</v>
      </c>
      <c r="D5" s="1158" t="s">
        <v>448</v>
      </c>
      <c r="E5" s="1160"/>
    </row>
    <row r="6" spans="1:6" ht="13.5" thickBot="1" x14ac:dyDescent="0.25">
      <c r="A6" s="449"/>
      <c r="B6" s="3"/>
      <c r="C6" s="3"/>
      <c r="D6" s="3"/>
      <c r="E6" s="3"/>
    </row>
    <row r="7" spans="1:6" ht="13.5" thickBot="1" x14ac:dyDescent="0.25">
      <c r="A7" s="447" t="s">
        <v>21</v>
      </c>
      <c r="B7" s="3"/>
      <c r="C7" s="1217" t="s">
        <v>442</v>
      </c>
      <c r="D7" s="1218"/>
      <c r="E7" s="1219"/>
    </row>
    <row r="8" spans="1:6" ht="13.5" thickBot="1" x14ac:dyDescent="0.25">
      <c r="A8" s="448" t="s">
        <v>42</v>
      </c>
      <c r="B8" s="3"/>
      <c r="C8" s="1083" t="s">
        <v>443</v>
      </c>
      <c r="D8" s="1084"/>
      <c r="E8" s="1226"/>
    </row>
    <row r="9" spans="1:6" ht="13.5" thickBot="1" x14ac:dyDescent="0.25">
      <c r="A9" s="448" t="s">
        <v>26</v>
      </c>
      <c r="B9" s="3"/>
      <c r="C9" s="1245" t="s">
        <v>433</v>
      </c>
      <c r="D9" s="1246"/>
      <c r="E9" s="1247"/>
    </row>
    <row r="10" spans="1:6" ht="13.5" thickBot="1" x14ac:dyDescent="0.25">
      <c r="A10" s="449"/>
      <c r="B10" s="3"/>
      <c r="C10" s="3"/>
      <c r="D10" s="3"/>
      <c r="E10" s="3"/>
    </row>
    <row r="11" spans="1:6" ht="13.5" thickBot="1" x14ac:dyDescent="0.25">
      <c r="A11" s="449"/>
      <c r="B11" s="3"/>
      <c r="C11" s="1227" t="s">
        <v>664</v>
      </c>
      <c r="D11" s="1236"/>
      <c r="E11" s="3"/>
    </row>
    <row r="12" spans="1:6" ht="13.5" thickBot="1" x14ac:dyDescent="0.25">
      <c r="A12" s="450" t="s">
        <v>2</v>
      </c>
      <c r="B12" s="3"/>
      <c r="C12" s="1237">
        <v>19.309999999999999</v>
      </c>
      <c r="D12" s="1238"/>
      <c r="E12" s="3"/>
    </row>
    <row r="13" spans="1:6" ht="13.5" thickBot="1" x14ac:dyDescent="0.25">
      <c r="A13" s="447" t="s">
        <v>20</v>
      </c>
      <c r="B13" s="3"/>
      <c r="C13" s="1237">
        <v>19.309999999999999</v>
      </c>
      <c r="D13" s="1238"/>
      <c r="E13" s="451"/>
    </row>
    <row r="14" spans="1:6" ht="13.5" thickBot="1" x14ac:dyDescent="0.25">
      <c r="A14" s="448" t="s">
        <v>1</v>
      </c>
      <c r="B14" s="3"/>
      <c r="C14" s="1239">
        <v>2.222</v>
      </c>
      <c r="D14" s="1240"/>
      <c r="E14" s="3"/>
    </row>
    <row r="15" spans="1:6" ht="13.5" thickBot="1" x14ac:dyDescent="0.25">
      <c r="A15" s="452"/>
      <c r="B15" s="3"/>
      <c r="C15" s="12"/>
      <c r="D15" s="12"/>
      <c r="E15" s="11"/>
    </row>
    <row r="16" spans="1:6" ht="13.5" thickBot="1" x14ac:dyDescent="0.25">
      <c r="A16" s="447" t="s">
        <v>18</v>
      </c>
      <c r="B16" s="11"/>
      <c r="C16" s="9" t="s">
        <v>1191</v>
      </c>
      <c r="D16" s="8"/>
      <c r="E16" s="53"/>
      <c r="F16" s="227"/>
    </row>
    <row r="17" spans="1:6" ht="13.5" thickBot="1" x14ac:dyDescent="0.25">
      <c r="A17" s="448" t="s">
        <v>19</v>
      </c>
      <c r="B17" s="3"/>
      <c r="C17" s="534" t="s">
        <v>1195</v>
      </c>
      <c r="D17" s="535"/>
      <c r="E17" s="497"/>
      <c r="F17" s="227"/>
    </row>
    <row r="20" spans="1:6" ht="15.75" x14ac:dyDescent="0.25">
      <c r="A20" s="442" t="s">
        <v>5</v>
      </c>
      <c r="B20" s="442"/>
      <c r="C20" s="443"/>
      <c r="D20" s="443"/>
      <c r="E20" s="443"/>
    </row>
    <row r="21" spans="1:6" ht="16.5" thickBot="1" x14ac:dyDescent="0.3">
      <c r="A21" s="444"/>
      <c r="C21" s="7"/>
      <c r="D21" s="7"/>
      <c r="E21" s="7"/>
    </row>
    <row r="22" spans="1:6" ht="13.5" thickBot="1" x14ac:dyDescent="0.25">
      <c r="A22" s="481" t="s">
        <v>23</v>
      </c>
      <c r="B22" s="482" t="s">
        <v>6</v>
      </c>
      <c r="C22" s="482" t="s">
        <v>8</v>
      </c>
      <c r="D22" s="482" t="s">
        <v>9</v>
      </c>
      <c r="E22" s="483" t="s">
        <v>10</v>
      </c>
    </row>
    <row r="23" spans="1:6" x14ac:dyDescent="0.2">
      <c r="A23" s="520"/>
      <c r="B23" s="521">
        <v>642</v>
      </c>
      <c r="C23" s="521" t="s">
        <v>485</v>
      </c>
      <c r="D23" s="522">
        <v>19310</v>
      </c>
      <c r="E23" s="523">
        <v>2222.61</v>
      </c>
    </row>
    <row r="24" spans="1:6" ht="13.5" thickBot="1" x14ac:dyDescent="0.25">
      <c r="A24" s="508" t="s">
        <v>11</v>
      </c>
      <c r="B24" s="456"/>
      <c r="C24" s="457"/>
      <c r="D24" s="524">
        <f>D23</f>
        <v>19310</v>
      </c>
      <c r="E24" s="705">
        <f>E23</f>
        <v>2222.61</v>
      </c>
    </row>
    <row r="25" spans="1:6" ht="13.5" thickBot="1" x14ac:dyDescent="0.25">
      <c r="A25" s="459" t="s">
        <v>13</v>
      </c>
      <c r="B25" s="460"/>
      <c r="C25" s="460"/>
      <c r="D25" s="461">
        <f>D24</f>
        <v>19310</v>
      </c>
      <c r="E25" s="486">
        <f>E24</f>
        <v>2222.61</v>
      </c>
    </row>
    <row r="27" spans="1:6" ht="15.75" x14ac:dyDescent="0.25">
      <c r="A27" s="442" t="s">
        <v>14</v>
      </c>
      <c r="B27" s="443"/>
      <c r="C27" s="443"/>
      <c r="D27" s="443"/>
      <c r="E27" s="443"/>
    </row>
    <row r="28" spans="1:6" x14ac:dyDescent="0.2">
      <c r="A28" s="462"/>
    </row>
    <row r="29" spans="1:6" ht="22.5" x14ac:dyDescent="0.2">
      <c r="A29" s="1248" t="s">
        <v>22</v>
      </c>
      <c r="B29" s="1248"/>
      <c r="C29" s="619" t="s">
        <v>15</v>
      </c>
      <c r="D29" s="618" t="s">
        <v>924</v>
      </c>
      <c r="E29" s="619" t="s">
        <v>1145</v>
      </c>
    </row>
    <row r="30" spans="1:6" ht="45.75" customHeight="1" x14ac:dyDescent="0.2">
      <c r="A30" s="798" t="s">
        <v>449</v>
      </c>
      <c r="B30" s="985"/>
      <c r="C30" s="352" t="s">
        <v>450</v>
      </c>
      <c r="D30" s="440">
        <v>200</v>
      </c>
      <c r="E30" s="440">
        <v>191</v>
      </c>
    </row>
    <row r="31" spans="1:6" x14ac:dyDescent="0.2">
      <c r="E31" s="466"/>
    </row>
    <row r="32" spans="1:6" ht="13.5" thickBot="1" x14ac:dyDescent="0.25">
      <c r="A32" s="467" t="s">
        <v>16</v>
      </c>
      <c r="C32" s="466"/>
      <c r="D32" s="466"/>
      <c r="E32" s="466"/>
    </row>
    <row r="33" spans="1:5" ht="68.25" thickBot="1" x14ac:dyDescent="0.25">
      <c r="A33" s="519" t="s">
        <v>17</v>
      </c>
      <c r="B33" s="1231" t="s">
        <v>1197</v>
      </c>
      <c r="C33" s="1232"/>
      <c r="D33" s="1232"/>
      <c r="E33" s="1233"/>
    </row>
    <row r="34" spans="1:5" ht="13.5" thickBot="1" x14ac:dyDescent="0.25"/>
    <row r="35" spans="1:5" ht="24.75" thickBot="1" x14ac:dyDescent="0.25">
      <c r="A35" s="468" t="s">
        <v>254</v>
      </c>
      <c r="B35" s="1234" t="s">
        <v>447</v>
      </c>
      <c r="C35" s="1234"/>
      <c r="D35" s="1234"/>
      <c r="E35" s="1235"/>
    </row>
  </sheetData>
  <mergeCells count="14">
    <mergeCell ref="D3:E3"/>
    <mergeCell ref="D4:E4"/>
    <mergeCell ref="D5:E5"/>
    <mergeCell ref="C7:E7"/>
    <mergeCell ref="C8:E8"/>
    <mergeCell ref="C9:E9"/>
    <mergeCell ref="B33:E33"/>
    <mergeCell ref="B35:E35"/>
    <mergeCell ref="C11:D11"/>
    <mergeCell ref="C12:D12"/>
    <mergeCell ref="C13:D13"/>
    <mergeCell ref="C14:D14"/>
    <mergeCell ref="A29:B29"/>
    <mergeCell ref="A30:B30"/>
  </mergeCells>
  <pageMargins left="0.7" right="0.7" top="0.75" bottom="0.75" header="0.3" footer="0.3"/>
  <pageSetup paperSize="9" scale="95" fitToHeight="0" orientation="portrait" verticalDpi="0"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7030A0"/>
    <pageSetUpPr fitToPage="1"/>
  </sheetPr>
  <dimension ref="A1:I46"/>
  <sheetViews>
    <sheetView topLeftCell="A7" workbookViewId="0">
      <selection activeCell="H44" sqref="H44"/>
    </sheetView>
  </sheetViews>
  <sheetFormatPr defaultRowHeight="12.75" x14ac:dyDescent="0.2"/>
  <cols>
    <col min="1" max="1" width="18.28515625" customWidth="1"/>
    <col min="2" max="2" width="10.7109375" customWidth="1"/>
    <col min="4" max="4" width="15.85546875"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07" t="s">
        <v>3</v>
      </c>
      <c r="E3" s="1067"/>
      <c r="F3" s="808"/>
      <c r="G3" s="7"/>
      <c r="H3" s="7"/>
      <c r="I3" s="7"/>
    </row>
    <row r="4" spans="1:9" ht="13.5" thickBot="1" x14ac:dyDescent="0.25">
      <c r="A4" s="15" t="s">
        <v>0</v>
      </c>
      <c r="B4" s="3"/>
      <c r="C4" s="669" t="s">
        <v>240</v>
      </c>
      <c r="D4" s="925" t="s">
        <v>241</v>
      </c>
      <c r="E4" s="926"/>
      <c r="F4" s="963"/>
      <c r="G4" s="7"/>
      <c r="H4" s="7"/>
      <c r="I4" s="7"/>
    </row>
    <row r="5" spans="1:9" ht="13.5" thickBot="1" x14ac:dyDescent="0.25">
      <c r="A5" s="73" t="s">
        <v>647</v>
      </c>
      <c r="B5" s="3"/>
      <c r="C5" s="670" t="s">
        <v>270</v>
      </c>
      <c r="D5" s="1068" t="s">
        <v>266</v>
      </c>
      <c r="E5" s="1069"/>
      <c r="F5" s="1070"/>
      <c r="G5" s="7"/>
      <c r="H5" s="7"/>
      <c r="I5" s="7"/>
    </row>
    <row r="6" spans="1:9" ht="13.5" thickBot="1" x14ac:dyDescent="0.25">
      <c r="A6" s="15" t="s">
        <v>27</v>
      </c>
      <c r="B6" s="3"/>
      <c r="C6" s="671" t="s">
        <v>357</v>
      </c>
      <c r="D6" s="1068" t="s">
        <v>358</v>
      </c>
      <c r="E6" s="1069"/>
      <c r="F6" s="1070"/>
      <c r="G6" s="7"/>
      <c r="H6" s="7"/>
      <c r="I6" s="7"/>
    </row>
    <row r="7" spans="1:9" ht="13.5" thickBot="1" x14ac:dyDescent="0.25">
      <c r="A7" s="4"/>
      <c r="B7" s="3"/>
      <c r="C7" s="3"/>
      <c r="D7" s="3"/>
      <c r="E7" s="3"/>
      <c r="F7" s="3"/>
      <c r="G7" s="7"/>
      <c r="H7" s="7"/>
      <c r="I7" s="7"/>
    </row>
    <row r="8" spans="1:9" ht="13.5" thickBot="1" x14ac:dyDescent="0.25">
      <c r="A8" s="284" t="s">
        <v>21</v>
      </c>
      <c r="B8" s="3"/>
      <c r="C8" s="801" t="s">
        <v>271</v>
      </c>
      <c r="D8" s="802"/>
      <c r="E8" s="802"/>
      <c r="F8" s="806"/>
      <c r="G8" s="7"/>
      <c r="H8" s="7"/>
      <c r="I8" s="7"/>
    </row>
    <row r="9" spans="1:9" ht="34.5" thickBot="1" x14ac:dyDescent="0.25">
      <c r="A9" s="281" t="s">
        <v>25</v>
      </c>
      <c r="B9" s="3"/>
      <c r="C9" s="919" t="s">
        <v>269</v>
      </c>
      <c r="D9" s="920"/>
      <c r="E9" s="920"/>
      <c r="F9" s="921"/>
      <c r="G9" s="7"/>
      <c r="H9" s="7"/>
      <c r="I9" s="7"/>
    </row>
    <row r="10" spans="1:9" ht="13.5" thickBot="1" x14ac:dyDescent="0.25">
      <c r="A10" s="281" t="s">
        <v>26</v>
      </c>
      <c r="B10" s="3"/>
      <c r="C10" s="801" t="s">
        <v>272</v>
      </c>
      <c r="D10" s="802"/>
      <c r="E10" s="802"/>
      <c r="F10" s="806"/>
      <c r="G10" s="7"/>
      <c r="H10" s="7"/>
      <c r="I10" s="7"/>
    </row>
    <row r="11" spans="1:9" ht="13.5" thickBot="1" x14ac:dyDescent="0.25">
      <c r="A11" s="285"/>
      <c r="B11" s="3"/>
      <c r="C11" s="3"/>
      <c r="D11" s="3"/>
      <c r="E11" s="3"/>
      <c r="F11" s="3"/>
      <c r="G11" s="7"/>
      <c r="H11" s="7"/>
      <c r="I11" s="7"/>
    </row>
    <row r="12" spans="1:9" ht="13.5" thickBot="1" x14ac:dyDescent="0.25">
      <c r="A12" s="285"/>
      <c r="B12" s="3"/>
      <c r="C12" s="807" t="s">
        <v>355</v>
      </c>
      <c r="D12" s="1015"/>
      <c r="E12" s="3"/>
      <c r="F12" s="3"/>
      <c r="G12" s="7"/>
      <c r="H12" s="7"/>
      <c r="I12" s="7"/>
    </row>
    <row r="13" spans="1:9" ht="23.25" thickBot="1" x14ac:dyDescent="0.25">
      <c r="A13" s="286" t="s">
        <v>2</v>
      </c>
      <c r="B13" s="3"/>
      <c r="C13" s="1130">
        <v>104.9</v>
      </c>
      <c r="D13" s="806"/>
      <c r="E13" s="3"/>
      <c r="F13" s="3"/>
      <c r="G13" s="7"/>
      <c r="H13" s="7"/>
      <c r="I13" s="7"/>
    </row>
    <row r="14" spans="1:9" ht="23.25" thickBot="1" x14ac:dyDescent="0.25">
      <c r="A14" s="284" t="s">
        <v>273</v>
      </c>
      <c r="B14" s="3"/>
      <c r="C14" s="1130">
        <v>104.9</v>
      </c>
      <c r="D14" s="806"/>
      <c r="E14" s="3"/>
      <c r="F14" s="3"/>
      <c r="G14" s="7"/>
      <c r="H14" s="7"/>
      <c r="I14" s="7"/>
    </row>
    <row r="15" spans="1:9" ht="13.5" thickBot="1" x14ac:dyDescent="0.25">
      <c r="A15" s="281" t="s">
        <v>1</v>
      </c>
      <c r="B15" s="3"/>
      <c r="C15" s="1132">
        <v>48.914999999999999</v>
      </c>
      <c r="D15" s="1170"/>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01" t="s">
        <v>1140</v>
      </c>
      <c r="D17" s="802"/>
      <c r="E17" s="802"/>
      <c r="F17" s="806"/>
      <c r="G17" s="7"/>
      <c r="H17" s="7"/>
      <c r="I17" s="7"/>
    </row>
    <row r="18" spans="1:9" ht="13.5" thickBot="1" x14ac:dyDescent="0.25">
      <c r="A18" s="281" t="s">
        <v>19</v>
      </c>
      <c r="B18" s="3"/>
      <c r="C18" s="801" t="s">
        <v>1141</v>
      </c>
      <c r="D18" s="802"/>
      <c r="E18" s="802"/>
      <c r="F18" s="806"/>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15.75"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130">
        <v>41180</v>
      </c>
      <c r="F23" s="130">
        <v>18754.560000000001</v>
      </c>
      <c r="G23" s="358"/>
      <c r="H23" s="358"/>
      <c r="I23" s="358"/>
    </row>
    <row r="24" spans="1:9" x14ac:dyDescent="0.2">
      <c r="A24" s="136"/>
      <c r="B24" s="88">
        <v>620</v>
      </c>
      <c r="C24" s="87"/>
      <c r="D24" s="88" t="s">
        <v>57</v>
      </c>
      <c r="E24" s="130">
        <v>14880</v>
      </c>
      <c r="F24" s="130">
        <v>6809.84</v>
      </c>
      <c r="G24" s="358"/>
      <c r="H24" s="358"/>
      <c r="I24" s="358"/>
    </row>
    <row r="25" spans="1:9" x14ac:dyDescent="0.2">
      <c r="A25" s="237"/>
      <c r="B25" s="176">
        <v>630</v>
      </c>
      <c r="C25" s="176"/>
      <c r="D25" s="176" t="s">
        <v>55</v>
      </c>
      <c r="E25" s="179">
        <v>51750</v>
      </c>
      <c r="F25" s="179">
        <v>18119.349999999999</v>
      </c>
      <c r="G25" s="357"/>
      <c r="H25" s="359"/>
      <c r="I25" s="359"/>
    </row>
    <row r="26" spans="1:9" ht="13.5" thickBot="1" x14ac:dyDescent="0.25">
      <c r="A26" s="250"/>
      <c r="B26" s="263">
        <v>640</v>
      </c>
      <c r="C26" s="263"/>
      <c r="D26" s="263" t="s">
        <v>66</v>
      </c>
      <c r="E26" s="264">
        <v>400</v>
      </c>
      <c r="F26" s="264">
        <v>0</v>
      </c>
      <c r="G26" s="360"/>
      <c r="H26" s="361"/>
      <c r="I26" s="361"/>
    </row>
    <row r="27" spans="1:9" ht="13.5" thickBot="1" x14ac:dyDescent="0.25">
      <c r="A27" s="23" t="s">
        <v>11</v>
      </c>
      <c r="B27" s="24"/>
      <c r="C27" s="24"/>
      <c r="D27" s="24"/>
      <c r="E27" s="60">
        <f>SUM(E23:E26)</f>
        <v>108210</v>
      </c>
      <c r="F27" s="61">
        <f>SUM(F23:F26)</f>
        <v>43683.75</v>
      </c>
      <c r="G27" s="360"/>
      <c r="H27" s="361"/>
      <c r="I27" s="361"/>
    </row>
    <row r="28" spans="1:9" ht="13.5" thickBot="1" x14ac:dyDescent="0.25">
      <c r="A28" s="250"/>
      <c r="B28" s="279"/>
      <c r="C28" s="237"/>
      <c r="D28" s="237"/>
      <c r="E28" s="236">
        <v>5250</v>
      </c>
      <c r="F28" s="236">
        <v>5232</v>
      </c>
      <c r="G28" s="357"/>
      <c r="H28" s="362"/>
      <c r="I28" s="362"/>
    </row>
    <row r="29" spans="1:9" ht="13.5" thickBot="1" x14ac:dyDescent="0.25">
      <c r="A29" s="23" t="s">
        <v>12</v>
      </c>
      <c r="B29" s="251"/>
      <c r="C29" s="24"/>
      <c r="D29" s="24"/>
      <c r="E29" s="60">
        <f>E28</f>
        <v>5250</v>
      </c>
      <c r="F29" s="60">
        <f>F28</f>
        <v>5232</v>
      </c>
      <c r="G29" s="357"/>
      <c r="H29" s="362"/>
      <c r="I29" s="362"/>
    </row>
    <row r="30" spans="1:9" ht="13.5" thickBot="1" x14ac:dyDescent="0.25">
      <c r="A30" s="26" t="s">
        <v>13</v>
      </c>
      <c r="B30" s="24"/>
      <c r="C30" s="24"/>
      <c r="D30" s="24"/>
      <c r="E30" s="58">
        <f>E29+E27</f>
        <v>113460</v>
      </c>
      <c r="F30" s="58">
        <f>F29+F27</f>
        <v>48915.75</v>
      </c>
      <c r="G30" s="357"/>
      <c r="H30" s="362"/>
      <c r="I30" s="362"/>
    </row>
    <row r="31" spans="1:9" x14ac:dyDescent="0.2">
      <c r="A31" s="381" t="s">
        <v>244</v>
      </c>
      <c r="B31" s="1085" t="s">
        <v>6</v>
      </c>
      <c r="C31" s="1085"/>
      <c r="D31" s="382" t="s">
        <v>245</v>
      </c>
      <c r="E31" s="382" t="s">
        <v>9</v>
      </c>
      <c r="F31" s="383" t="s">
        <v>10</v>
      </c>
      <c r="G31" s="357"/>
      <c r="H31" s="362"/>
      <c r="I31" s="362"/>
    </row>
    <row r="32" spans="1:9" x14ac:dyDescent="0.2">
      <c r="A32" s="429"/>
      <c r="B32" s="1086">
        <v>223</v>
      </c>
      <c r="C32" s="1087"/>
      <c r="D32" s="22" t="s">
        <v>891</v>
      </c>
      <c r="E32" s="55">
        <v>26000</v>
      </c>
      <c r="F32" s="385">
        <v>7213.09</v>
      </c>
      <c r="G32" s="357"/>
      <c r="H32" s="362"/>
      <c r="I32" s="362"/>
    </row>
    <row r="33" spans="1:9" x14ac:dyDescent="0.2">
      <c r="A33" s="384"/>
      <c r="B33" s="1086"/>
      <c r="C33" s="1087"/>
      <c r="D33" s="22"/>
      <c r="E33" s="55"/>
      <c r="F33" s="385"/>
      <c r="G33" s="357"/>
      <c r="H33" s="362"/>
      <c r="I33" s="362"/>
    </row>
    <row r="34" spans="1:9" ht="13.5" thickBot="1" x14ac:dyDescent="0.25">
      <c r="A34" s="33" t="s">
        <v>246</v>
      </c>
      <c r="B34" s="31"/>
      <c r="C34" s="31"/>
      <c r="D34" s="31"/>
      <c r="E34" s="356">
        <f>E33+E32</f>
        <v>26000</v>
      </c>
      <c r="F34" s="354">
        <f>F33+F32</f>
        <v>7213.09</v>
      </c>
      <c r="G34" s="357"/>
      <c r="H34" s="362"/>
      <c r="I34" s="362"/>
    </row>
    <row r="35" spans="1:9" x14ac:dyDescent="0.2">
      <c r="A35" s="650"/>
      <c r="B35" s="651"/>
      <c r="C35" s="651"/>
      <c r="D35" s="651"/>
      <c r="E35" s="652"/>
      <c r="F35" s="652"/>
      <c r="G35" s="372"/>
      <c r="H35" s="372"/>
      <c r="I35" s="372"/>
    </row>
    <row r="36" spans="1:9" ht="15.75" x14ac:dyDescent="0.25">
      <c r="A36" s="13" t="s">
        <v>14</v>
      </c>
      <c r="B36" s="283"/>
      <c r="C36" s="14"/>
      <c r="D36" s="14"/>
      <c r="E36" s="14"/>
      <c r="F36" s="14"/>
      <c r="G36" s="366"/>
      <c r="H36" s="367"/>
      <c r="I36" s="366"/>
    </row>
    <row r="37" spans="1:9" x14ac:dyDescent="0.2">
      <c r="A37" s="1"/>
      <c r="B37" s="47"/>
      <c r="G37" s="364"/>
      <c r="H37" s="365"/>
      <c r="I37" s="11"/>
    </row>
    <row r="38" spans="1:9" ht="37.5" customHeight="1" x14ac:dyDescent="0.2">
      <c r="A38" s="815" t="s">
        <v>22</v>
      </c>
      <c r="B38" s="815"/>
      <c r="C38" s="815"/>
      <c r="D38" s="175" t="s">
        <v>15</v>
      </c>
      <c r="E38" s="175" t="s">
        <v>943</v>
      </c>
      <c r="F38" s="175" t="s">
        <v>1023</v>
      </c>
      <c r="G38" s="369"/>
      <c r="H38" s="370"/>
      <c r="I38" s="371"/>
    </row>
    <row r="39" spans="1:9" ht="33.75" x14ac:dyDescent="0.2">
      <c r="A39" s="1249" t="s">
        <v>499</v>
      </c>
      <c r="B39" s="1250"/>
      <c r="C39" s="1251"/>
      <c r="D39" s="45" t="s">
        <v>498</v>
      </c>
      <c r="E39" s="44">
        <v>162</v>
      </c>
      <c r="F39" s="44">
        <v>155</v>
      </c>
      <c r="G39" s="373" t="s">
        <v>274</v>
      </c>
      <c r="H39" s="373"/>
      <c r="I39" s="357"/>
    </row>
    <row r="40" spans="1:9" ht="22.5" x14ac:dyDescent="0.2">
      <c r="A40" s="1249" t="s">
        <v>731</v>
      </c>
      <c r="B40" s="1250"/>
      <c r="C40" s="1251"/>
      <c r="D40" s="45" t="s">
        <v>732</v>
      </c>
      <c r="E40" s="375">
        <v>25</v>
      </c>
      <c r="F40" s="375">
        <v>22</v>
      </c>
      <c r="G40" s="374"/>
      <c r="H40" s="374"/>
      <c r="I40" s="374"/>
    </row>
    <row r="41" spans="1:9" ht="22.5" x14ac:dyDescent="0.2">
      <c r="A41" s="1252"/>
      <c r="B41" s="1253"/>
      <c r="C41" s="1254"/>
      <c r="D41" s="45" t="s">
        <v>733</v>
      </c>
      <c r="E41" s="375">
        <v>5</v>
      </c>
      <c r="F41" s="375">
        <v>0</v>
      </c>
      <c r="G41" s="11"/>
      <c r="H41" s="11"/>
      <c r="I41" s="11"/>
    </row>
    <row r="42" spans="1:9" x14ac:dyDescent="0.2">
      <c r="D42" s="668"/>
      <c r="E42" s="368"/>
      <c r="F42" s="368"/>
      <c r="G42" s="374"/>
      <c r="H42" s="374"/>
      <c r="I42" s="374"/>
    </row>
    <row r="43" spans="1:9" ht="13.5" thickBot="1" x14ac:dyDescent="0.25">
      <c r="A43" s="6" t="s">
        <v>16</v>
      </c>
      <c r="D43" s="668"/>
      <c r="E43" s="6"/>
    </row>
    <row r="44" spans="1:9" ht="69" thickBot="1" x14ac:dyDescent="0.25">
      <c r="A44" s="376" t="s">
        <v>17</v>
      </c>
      <c r="B44" s="1082" t="s">
        <v>1142</v>
      </c>
      <c r="C44" s="822"/>
      <c r="D44" s="822"/>
      <c r="E44" s="822"/>
      <c r="F44" s="823"/>
    </row>
    <row r="45" spans="1:9" ht="13.5" thickBot="1" x14ac:dyDescent="0.25"/>
    <row r="46" spans="1:9" ht="24.75" thickBot="1" x14ac:dyDescent="0.25">
      <c r="A46" s="243" t="s">
        <v>254</v>
      </c>
      <c r="B46" s="1082" t="s">
        <v>730</v>
      </c>
      <c r="C46" s="822"/>
      <c r="D46" s="822"/>
      <c r="E46" s="822"/>
      <c r="F46" s="823"/>
    </row>
  </sheetData>
  <mergeCells count="21">
    <mergeCell ref="B46:F46"/>
    <mergeCell ref="C18:F18"/>
    <mergeCell ref="A38:C38"/>
    <mergeCell ref="A39:C39"/>
    <mergeCell ref="A40:C41"/>
    <mergeCell ref="C12:D12"/>
    <mergeCell ref="C13:D13"/>
    <mergeCell ref="C14:D14"/>
    <mergeCell ref="B44:F44"/>
    <mergeCell ref="B31:C31"/>
    <mergeCell ref="B32:C32"/>
    <mergeCell ref="B33:C33"/>
    <mergeCell ref="C17:F17"/>
    <mergeCell ref="C15:D15"/>
    <mergeCell ref="C10:F10"/>
    <mergeCell ref="C9:F9"/>
    <mergeCell ref="D3:F3"/>
    <mergeCell ref="D4:F4"/>
    <mergeCell ref="D5:F5"/>
    <mergeCell ref="D6:F6"/>
    <mergeCell ref="C8:F8"/>
  </mergeCells>
  <pageMargins left="0.7" right="0.7" top="0.75" bottom="0.75" header="0.3" footer="0.3"/>
  <pageSetup paperSize="9" scale="81" fitToHeight="0" orientation="portrait" verticalDpi="0" r:id="rId1"/>
  <legacyDrawing r:id="rId2"/>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rgb="FF7030A0"/>
    <pageSetUpPr fitToPage="1"/>
  </sheetPr>
  <dimension ref="A1:I46"/>
  <sheetViews>
    <sheetView workbookViewId="0">
      <selection activeCell="F26" sqref="F26"/>
    </sheetView>
  </sheetViews>
  <sheetFormatPr defaultRowHeight="12.75" x14ac:dyDescent="0.2"/>
  <cols>
    <col min="1" max="1" width="18.28515625" customWidth="1"/>
    <col min="2" max="2" width="10.7109375" customWidth="1"/>
    <col min="4" max="4" width="15.85546875"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07" t="s">
        <v>3</v>
      </c>
      <c r="E3" s="1067"/>
      <c r="F3" s="808"/>
      <c r="G3" s="7"/>
      <c r="H3" s="7"/>
      <c r="I3" s="7"/>
    </row>
    <row r="4" spans="1:9" ht="13.5" thickBot="1" x14ac:dyDescent="0.25">
      <c r="A4" s="15" t="s">
        <v>0</v>
      </c>
      <c r="B4" s="3"/>
      <c r="C4" s="669" t="s">
        <v>240</v>
      </c>
      <c r="D4" s="925" t="s">
        <v>241</v>
      </c>
      <c r="E4" s="926"/>
      <c r="F4" s="963"/>
      <c r="G4" s="7"/>
      <c r="H4" s="7"/>
      <c r="I4" s="7"/>
    </row>
    <row r="5" spans="1:9" ht="13.5" thickBot="1" x14ac:dyDescent="0.25">
      <c r="A5" s="73" t="s">
        <v>647</v>
      </c>
      <c r="B5" s="3"/>
      <c r="C5" s="670" t="s">
        <v>270</v>
      </c>
      <c r="D5" s="1258" t="s">
        <v>266</v>
      </c>
      <c r="E5" s="1259"/>
      <c r="F5" s="1260"/>
      <c r="G5" s="7"/>
      <c r="H5" s="7"/>
      <c r="I5" s="7"/>
    </row>
    <row r="6" spans="1:9" ht="13.5" thickBot="1" x14ac:dyDescent="0.25">
      <c r="A6" s="15" t="s">
        <v>27</v>
      </c>
      <c r="B6" s="3"/>
      <c r="C6" s="671" t="s">
        <v>367</v>
      </c>
      <c r="D6" s="1068" t="s">
        <v>368</v>
      </c>
      <c r="E6" s="1069"/>
      <c r="F6" s="1070"/>
      <c r="G6" s="7"/>
      <c r="H6" s="7"/>
      <c r="I6" s="7"/>
    </row>
    <row r="7" spans="1:9" ht="13.5" thickBot="1" x14ac:dyDescent="0.25">
      <c r="A7" s="4"/>
      <c r="B7" s="3"/>
      <c r="C7" s="3"/>
      <c r="D7" s="3"/>
      <c r="E7" s="3"/>
      <c r="F7" s="3"/>
      <c r="G7" s="7"/>
      <c r="H7" s="7"/>
      <c r="I7" s="7"/>
    </row>
    <row r="8" spans="1:9" ht="13.5" thickBot="1" x14ac:dyDescent="0.25">
      <c r="A8" s="284" t="s">
        <v>21</v>
      </c>
      <c r="B8" s="3"/>
      <c r="C8" s="801" t="s">
        <v>369</v>
      </c>
      <c r="D8" s="802"/>
      <c r="E8" s="802"/>
      <c r="F8" s="806"/>
      <c r="G8" s="7"/>
      <c r="H8" s="7"/>
      <c r="I8" s="7"/>
    </row>
    <row r="9" spans="1:9" ht="34.5" thickBot="1" x14ac:dyDescent="0.25">
      <c r="A9" s="281" t="s">
        <v>25</v>
      </c>
      <c r="B9" s="3"/>
      <c r="C9" s="919" t="s">
        <v>269</v>
      </c>
      <c r="D9" s="920"/>
      <c r="E9" s="920"/>
      <c r="F9" s="921"/>
      <c r="G9" s="7"/>
      <c r="H9" s="7"/>
      <c r="I9" s="7"/>
    </row>
    <row r="10" spans="1:9" ht="13.5" thickBot="1" x14ac:dyDescent="0.25">
      <c r="A10" s="281" t="s">
        <v>26</v>
      </c>
      <c r="B10" s="3"/>
      <c r="C10" s="801" t="s">
        <v>370</v>
      </c>
      <c r="D10" s="802"/>
      <c r="E10" s="802"/>
      <c r="F10" s="806"/>
      <c r="G10" s="7"/>
      <c r="H10" s="7"/>
      <c r="I10" s="7"/>
    </row>
    <row r="11" spans="1:9" ht="13.5" thickBot="1" x14ac:dyDescent="0.25">
      <c r="A11" s="285"/>
      <c r="B11" s="3"/>
      <c r="C11" s="3"/>
      <c r="D11" s="3"/>
      <c r="E11" s="3"/>
      <c r="F11" s="3"/>
      <c r="G11" s="7"/>
      <c r="H11" s="7"/>
      <c r="I11" s="7"/>
    </row>
    <row r="12" spans="1:9" ht="13.5" thickBot="1" x14ac:dyDescent="0.25">
      <c r="A12" s="285"/>
      <c r="B12" s="3"/>
      <c r="C12" s="807" t="s">
        <v>355</v>
      </c>
      <c r="D12" s="1015"/>
      <c r="E12" s="3"/>
      <c r="F12" s="3"/>
      <c r="G12" s="7"/>
      <c r="H12" s="7"/>
      <c r="I12" s="7"/>
    </row>
    <row r="13" spans="1:9" ht="15.75" customHeight="1" thickBot="1" x14ac:dyDescent="0.25">
      <c r="A13" s="286" t="s">
        <v>2</v>
      </c>
      <c r="B13" s="3"/>
      <c r="C13" s="1130">
        <v>113.46</v>
      </c>
      <c r="D13" s="806"/>
      <c r="E13" s="3"/>
      <c r="F13" s="3"/>
      <c r="G13" s="7"/>
      <c r="H13" s="7"/>
      <c r="I13" s="7"/>
    </row>
    <row r="14" spans="1:9" ht="15" customHeight="1" thickBot="1" x14ac:dyDescent="0.25">
      <c r="A14" s="284" t="s">
        <v>273</v>
      </c>
      <c r="B14" s="3"/>
      <c r="C14" s="1130">
        <v>113.46</v>
      </c>
      <c r="D14" s="806"/>
      <c r="E14" s="3"/>
      <c r="F14" s="3"/>
      <c r="G14" s="7"/>
      <c r="H14" s="7"/>
      <c r="I14" s="7"/>
    </row>
    <row r="15" spans="1:9" ht="13.5" thickBot="1" x14ac:dyDescent="0.25">
      <c r="A15" s="281" t="s">
        <v>1</v>
      </c>
      <c r="B15" s="3"/>
      <c r="C15" s="1132">
        <v>48.914999999999999</v>
      </c>
      <c r="D15" s="1170"/>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01" t="s">
        <v>1052</v>
      </c>
      <c r="D17" s="802"/>
      <c r="E17" s="802"/>
      <c r="F17" s="806"/>
      <c r="G17" s="7"/>
      <c r="H17" s="7"/>
      <c r="I17" s="7"/>
    </row>
    <row r="18" spans="1:9" ht="13.5" thickBot="1" x14ac:dyDescent="0.25">
      <c r="A18" s="281" t="s">
        <v>19</v>
      </c>
      <c r="B18" s="3"/>
      <c r="C18" s="801" t="s">
        <v>923</v>
      </c>
      <c r="D18" s="802"/>
      <c r="E18" s="802"/>
      <c r="F18" s="806"/>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15.75"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130">
        <v>41180</v>
      </c>
      <c r="F23" s="130">
        <v>18754.560000000001</v>
      </c>
      <c r="G23" s="358"/>
      <c r="H23" s="358"/>
      <c r="I23" s="358"/>
    </row>
    <row r="24" spans="1:9" x14ac:dyDescent="0.2">
      <c r="A24" s="136"/>
      <c r="B24" s="88">
        <v>620</v>
      </c>
      <c r="C24" s="87"/>
      <c r="D24" s="88" t="s">
        <v>57</v>
      </c>
      <c r="E24" s="130">
        <v>14880</v>
      </c>
      <c r="F24" s="130">
        <v>6809.84</v>
      </c>
      <c r="G24" s="358"/>
      <c r="H24" s="358"/>
      <c r="I24" s="358"/>
    </row>
    <row r="25" spans="1:9" x14ac:dyDescent="0.2">
      <c r="A25" s="237"/>
      <c r="B25" s="176">
        <v>630</v>
      </c>
      <c r="C25" s="176"/>
      <c r="D25" s="176" t="s">
        <v>55</v>
      </c>
      <c r="E25" s="179">
        <v>51750</v>
      </c>
      <c r="F25" s="179">
        <v>18119.349999999999</v>
      </c>
      <c r="G25" s="357"/>
      <c r="H25" s="359"/>
      <c r="I25" s="359"/>
    </row>
    <row r="26" spans="1:9" ht="13.5" thickBot="1" x14ac:dyDescent="0.25">
      <c r="A26" s="250"/>
      <c r="B26" s="263">
        <v>640</v>
      </c>
      <c r="C26" s="263"/>
      <c r="D26" s="263" t="s">
        <v>66</v>
      </c>
      <c r="E26" s="264">
        <v>400</v>
      </c>
      <c r="F26" s="264">
        <v>0</v>
      </c>
      <c r="G26" s="360"/>
      <c r="H26" s="361"/>
      <c r="I26" s="361"/>
    </row>
    <row r="27" spans="1:9" ht="13.5" thickBot="1" x14ac:dyDescent="0.25">
      <c r="A27" s="23" t="s">
        <v>11</v>
      </c>
      <c r="B27" s="24"/>
      <c r="C27" s="24"/>
      <c r="D27" s="24"/>
      <c r="E27" s="60">
        <f>SUM(E23:E26)</f>
        <v>108210</v>
      </c>
      <c r="F27" s="61">
        <f>SUM(F23:F26)</f>
        <v>43683.75</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5250</v>
      </c>
      <c r="F29" s="60">
        <v>5232</v>
      </c>
      <c r="G29" s="357"/>
      <c r="H29" s="362"/>
      <c r="I29" s="362"/>
    </row>
    <row r="30" spans="1:9" ht="13.5" thickBot="1" x14ac:dyDescent="0.25">
      <c r="A30" s="378" t="s">
        <v>13</v>
      </c>
      <c r="B30" s="379"/>
      <c r="C30" s="379"/>
      <c r="D30" s="379"/>
      <c r="E30" s="380">
        <f>E29+E27</f>
        <v>113460</v>
      </c>
      <c r="F30" s="380">
        <f>F29+F27</f>
        <v>48915.75</v>
      </c>
      <c r="G30" s="357"/>
      <c r="H30" s="362"/>
      <c r="I30" s="362"/>
    </row>
    <row r="31" spans="1:9" x14ac:dyDescent="0.2">
      <c r="A31" s="381" t="s">
        <v>244</v>
      </c>
      <c r="B31" s="1085" t="s">
        <v>6</v>
      </c>
      <c r="C31" s="1085"/>
      <c r="D31" s="382" t="s">
        <v>245</v>
      </c>
      <c r="E31" s="382" t="s">
        <v>9</v>
      </c>
      <c r="F31" s="383" t="s">
        <v>10</v>
      </c>
      <c r="G31" s="357"/>
      <c r="H31" s="362"/>
      <c r="I31" s="362"/>
    </row>
    <row r="32" spans="1:9" x14ac:dyDescent="0.2">
      <c r="A32" s="429"/>
      <c r="B32" s="1086">
        <v>223</v>
      </c>
      <c r="C32" s="1087"/>
      <c r="D32" s="22" t="s">
        <v>892</v>
      </c>
      <c r="E32" s="55">
        <v>38000</v>
      </c>
      <c r="F32" s="385">
        <f>3457.4+10930.95</f>
        <v>14388.35</v>
      </c>
      <c r="G32" s="357"/>
      <c r="H32" s="362"/>
      <c r="I32" s="362"/>
    </row>
    <row r="33" spans="1:9" x14ac:dyDescent="0.2">
      <c r="A33" s="384"/>
      <c r="B33" s="1086"/>
      <c r="C33" s="1087"/>
      <c r="D33" s="22"/>
      <c r="E33" s="55"/>
      <c r="F33" s="385"/>
      <c r="G33" s="357"/>
      <c r="H33" s="362"/>
      <c r="I33" s="362"/>
    </row>
    <row r="34" spans="1:9" ht="13.5" thickBot="1" x14ac:dyDescent="0.25">
      <c r="A34" s="33" t="s">
        <v>246</v>
      </c>
      <c r="B34" s="31"/>
      <c r="C34" s="31"/>
      <c r="D34" s="31"/>
      <c r="E34" s="356">
        <f>E33+E32</f>
        <v>38000</v>
      </c>
      <c r="F34" s="354">
        <f>F33+F32</f>
        <v>14388.35</v>
      </c>
      <c r="G34" s="357"/>
      <c r="H34" s="362"/>
      <c r="I34" s="362"/>
    </row>
    <row r="35" spans="1:9" x14ac:dyDescent="0.2">
      <c r="E35" s="357"/>
      <c r="F35" s="357"/>
      <c r="G35" s="357"/>
      <c r="H35" s="362"/>
      <c r="I35" s="362"/>
    </row>
    <row r="36" spans="1:9" ht="15.75" x14ac:dyDescent="0.25">
      <c r="A36" s="13" t="s">
        <v>14</v>
      </c>
      <c r="B36" s="283"/>
      <c r="C36" s="14"/>
      <c r="D36" s="14"/>
      <c r="E36" s="14"/>
      <c r="F36" s="14"/>
      <c r="G36" s="372"/>
      <c r="H36" s="372"/>
      <c r="I36" s="372"/>
    </row>
    <row r="37" spans="1:9" x14ac:dyDescent="0.2">
      <c r="A37" s="1"/>
      <c r="B37" s="47"/>
      <c r="G37" s="11"/>
      <c r="H37" s="11"/>
      <c r="I37" s="11"/>
    </row>
    <row r="38" spans="1:9" ht="27" customHeight="1" x14ac:dyDescent="0.2">
      <c r="A38" s="719" t="s">
        <v>22</v>
      </c>
      <c r="B38" s="1109" t="s">
        <v>15</v>
      </c>
      <c r="C38" s="1191"/>
      <c r="D38" s="1110"/>
      <c r="E38" s="175" t="s">
        <v>943</v>
      </c>
      <c r="F38" s="175" t="s">
        <v>1023</v>
      </c>
      <c r="G38" s="358"/>
      <c r="H38" s="358"/>
      <c r="I38" s="363"/>
    </row>
    <row r="39" spans="1:9" ht="25.5" customHeight="1" x14ac:dyDescent="0.2">
      <c r="A39" s="905" t="s">
        <v>268</v>
      </c>
      <c r="B39" s="1255" t="s">
        <v>841</v>
      </c>
      <c r="C39" s="1256"/>
      <c r="D39" s="1257"/>
      <c r="E39" s="258" t="s">
        <v>893</v>
      </c>
      <c r="F39" s="44">
        <v>154</v>
      </c>
      <c r="G39" s="366"/>
      <c r="H39" s="367"/>
      <c r="I39" s="366"/>
    </row>
    <row r="40" spans="1:9" ht="24" customHeight="1" x14ac:dyDescent="0.2">
      <c r="A40" s="906"/>
      <c r="B40" s="1255" t="s">
        <v>842</v>
      </c>
      <c r="C40" s="1256"/>
      <c r="D40" s="1257"/>
      <c r="E40" s="258" t="s">
        <v>894</v>
      </c>
      <c r="F40" s="44">
        <v>25</v>
      </c>
      <c r="G40" s="366"/>
      <c r="H40" s="367"/>
      <c r="I40" s="366"/>
    </row>
    <row r="41" spans="1:9" ht="21.75" customHeight="1" x14ac:dyDescent="0.2">
      <c r="A41" s="583" t="s">
        <v>371</v>
      </c>
      <c r="B41" s="1255" t="s">
        <v>790</v>
      </c>
      <c r="C41" s="1256"/>
      <c r="D41" s="1257"/>
      <c r="E41" s="258" t="s">
        <v>121</v>
      </c>
      <c r="F41" s="44">
        <v>4</v>
      </c>
      <c r="G41" s="366"/>
      <c r="H41" s="367"/>
      <c r="I41" s="366"/>
    </row>
    <row r="42" spans="1:9" ht="12.75" customHeight="1" x14ac:dyDescent="0.2">
      <c r="E42" s="368"/>
      <c r="F42" s="368"/>
      <c r="G42" s="369"/>
      <c r="H42" s="370"/>
      <c r="I42" s="371"/>
    </row>
    <row r="43" spans="1:9" ht="13.5" thickBot="1" x14ac:dyDescent="0.25">
      <c r="A43" s="6" t="s">
        <v>16</v>
      </c>
      <c r="E43" s="6"/>
      <c r="G43" s="373" t="s">
        <v>274</v>
      </c>
      <c r="H43" s="373"/>
      <c r="I43" s="357"/>
    </row>
    <row r="44" spans="1:9" ht="108.75" customHeight="1" thickBot="1" x14ac:dyDescent="0.25">
      <c r="A44" s="376" t="s">
        <v>17</v>
      </c>
      <c r="B44" s="1082" t="s">
        <v>1054</v>
      </c>
      <c r="C44" s="822"/>
      <c r="D44" s="822"/>
      <c r="E44" s="822"/>
      <c r="F44" s="823"/>
      <c r="G44" s="374"/>
      <c r="H44" s="374"/>
      <c r="I44" s="374"/>
    </row>
    <row r="45" spans="1:9" ht="13.5" thickBot="1" x14ac:dyDescent="0.25">
      <c r="G45" s="11"/>
      <c r="H45" s="11"/>
      <c r="I45" s="11"/>
    </row>
    <row r="46" spans="1:9" ht="41.25" customHeight="1" thickBot="1" x14ac:dyDescent="0.25">
      <c r="A46" s="243" t="s">
        <v>254</v>
      </c>
      <c r="B46" s="1082"/>
      <c r="C46" s="822"/>
      <c r="D46" s="822"/>
      <c r="E46" s="822"/>
      <c r="F46" s="823"/>
      <c r="G46" s="374"/>
      <c r="H46" s="374"/>
      <c r="I46" s="374"/>
    </row>
  </sheetData>
  <mergeCells count="23">
    <mergeCell ref="D3:F3"/>
    <mergeCell ref="D4:F4"/>
    <mergeCell ref="D5:F5"/>
    <mergeCell ref="D6:F6"/>
    <mergeCell ref="C8:F8"/>
    <mergeCell ref="C9:F9"/>
    <mergeCell ref="C18:F18"/>
    <mergeCell ref="B44:F44"/>
    <mergeCell ref="B41:D41"/>
    <mergeCell ref="C10:F10"/>
    <mergeCell ref="C12:D12"/>
    <mergeCell ref="C13:D13"/>
    <mergeCell ref="C14:D14"/>
    <mergeCell ref="C15:D15"/>
    <mergeCell ref="C17:F17"/>
    <mergeCell ref="B32:C32"/>
    <mergeCell ref="B46:F46"/>
    <mergeCell ref="B31:C31"/>
    <mergeCell ref="B33:C33"/>
    <mergeCell ref="A39:A40"/>
    <mergeCell ref="B38:D38"/>
    <mergeCell ref="B39:D39"/>
    <mergeCell ref="B40:D40"/>
  </mergeCells>
  <pageMargins left="0.7" right="0.7" top="0.75" bottom="0.75" header="0.3" footer="0.3"/>
  <pageSetup paperSize="9" scale="81" fitToHeight="0" orientation="portrait" verticalDpi="0" r:id="rId1"/>
  <legacyDrawing r:id="rId2"/>
</worksheet>
</file>

<file path=xl/worksheets/sheet4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7030A0"/>
    <pageSetUpPr fitToPage="1"/>
  </sheetPr>
  <dimension ref="A1:I46"/>
  <sheetViews>
    <sheetView topLeftCell="A3" workbookViewId="0">
      <selection activeCell="B45" sqref="B45"/>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07" t="s">
        <v>3</v>
      </c>
      <c r="E3" s="1067"/>
      <c r="F3" s="808"/>
      <c r="G3" s="7"/>
      <c r="H3" s="7"/>
      <c r="I3" s="7"/>
    </row>
    <row r="4" spans="1:9" ht="13.5" thickBot="1" x14ac:dyDescent="0.25">
      <c r="A4" s="15" t="s">
        <v>0</v>
      </c>
      <c r="B4" s="3"/>
      <c r="C4" s="669" t="s">
        <v>240</v>
      </c>
      <c r="D4" s="925" t="s">
        <v>241</v>
      </c>
      <c r="E4" s="926"/>
      <c r="F4" s="963"/>
      <c r="G4" s="7"/>
      <c r="H4" s="7"/>
      <c r="I4" s="7"/>
    </row>
    <row r="5" spans="1:9" ht="13.5" thickBot="1" x14ac:dyDescent="0.25">
      <c r="A5" s="73" t="s">
        <v>647</v>
      </c>
      <c r="B5" s="3"/>
      <c r="C5" s="670" t="s">
        <v>270</v>
      </c>
      <c r="D5" s="1068" t="s">
        <v>266</v>
      </c>
      <c r="E5" s="1069"/>
      <c r="F5" s="1070"/>
      <c r="G5" s="7"/>
      <c r="H5" s="7"/>
      <c r="I5" s="7"/>
    </row>
    <row r="6" spans="1:9" ht="13.5" thickBot="1" x14ac:dyDescent="0.25">
      <c r="A6" s="15" t="s">
        <v>27</v>
      </c>
      <c r="B6" s="3"/>
      <c r="C6" s="671" t="s">
        <v>658</v>
      </c>
      <c r="D6" s="1068" t="s">
        <v>416</v>
      </c>
      <c r="E6" s="1069"/>
      <c r="F6" s="1070"/>
      <c r="G6" s="7"/>
      <c r="H6" s="7"/>
      <c r="I6" s="7"/>
    </row>
    <row r="7" spans="1:9" ht="13.5" thickBot="1" x14ac:dyDescent="0.25">
      <c r="A7" s="4"/>
      <c r="B7" s="3"/>
      <c r="C7" s="3"/>
      <c r="D7" s="3"/>
      <c r="E7" s="3"/>
      <c r="F7" s="3"/>
      <c r="G7" s="7"/>
      <c r="H7" s="7"/>
      <c r="I7" s="7"/>
    </row>
    <row r="8" spans="1:9" ht="13.5" thickBot="1" x14ac:dyDescent="0.25">
      <c r="A8" s="284" t="s">
        <v>21</v>
      </c>
      <c r="B8" s="3"/>
      <c r="C8" s="801" t="s">
        <v>405</v>
      </c>
      <c r="D8" s="802"/>
      <c r="E8" s="802"/>
      <c r="F8" s="806"/>
      <c r="G8" s="7"/>
      <c r="H8" s="7"/>
      <c r="I8" s="7"/>
    </row>
    <row r="9" spans="1:9" ht="23.25" thickBot="1" x14ac:dyDescent="0.25">
      <c r="A9" s="281" t="s">
        <v>25</v>
      </c>
      <c r="B9" s="3"/>
      <c r="C9" s="919" t="s">
        <v>421</v>
      </c>
      <c r="D9" s="920"/>
      <c r="E9" s="920"/>
      <c r="F9" s="921"/>
      <c r="G9" s="7"/>
      <c r="H9" s="7"/>
      <c r="I9" s="7"/>
    </row>
    <row r="10" spans="1:9" ht="13.5" thickBot="1" x14ac:dyDescent="0.25">
      <c r="A10" s="281" t="s">
        <v>26</v>
      </c>
      <c r="B10" s="3"/>
      <c r="C10" s="801" t="s">
        <v>883</v>
      </c>
      <c r="D10" s="802"/>
      <c r="E10" s="802"/>
      <c r="F10" s="806"/>
      <c r="G10" s="7"/>
      <c r="H10" s="7"/>
      <c r="I10" s="7"/>
    </row>
    <row r="11" spans="1:9" ht="13.5" thickBot="1" x14ac:dyDescent="0.25">
      <c r="A11" s="285"/>
      <c r="B11" s="3"/>
      <c r="C11" s="3"/>
      <c r="D11" s="3"/>
      <c r="E11" s="3"/>
      <c r="F11" s="3"/>
      <c r="G11" s="7"/>
      <c r="H11" s="7"/>
      <c r="I11" s="7"/>
    </row>
    <row r="12" spans="1:9" ht="13.5" thickBot="1" x14ac:dyDescent="0.25">
      <c r="A12" s="285"/>
      <c r="B12" s="3"/>
      <c r="C12" s="807" t="s">
        <v>355</v>
      </c>
      <c r="D12" s="1015"/>
      <c r="E12" s="3"/>
      <c r="F12" s="3"/>
      <c r="G12" s="7"/>
      <c r="H12" s="7"/>
      <c r="I12" s="7"/>
    </row>
    <row r="13" spans="1:9" ht="13.5" thickBot="1" x14ac:dyDescent="0.25">
      <c r="A13" s="286" t="s">
        <v>2</v>
      </c>
      <c r="B13" s="3"/>
      <c r="C13" s="1130">
        <v>163.11500000000001</v>
      </c>
      <c r="D13" s="806"/>
      <c r="E13" s="3"/>
      <c r="F13" s="3"/>
      <c r="G13" s="7"/>
      <c r="H13" s="7"/>
      <c r="I13" s="7"/>
    </row>
    <row r="14" spans="1:9" ht="13.5" thickBot="1" x14ac:dyDescent="0.25">
      <c r="A14" s="284" t="s">
        <v>273</v>
      </c>
      <c r="B14" s="3"/>
      <c r="C14" s="1130">
        <v>163.11500000000001</v>
      </c>
      <c r="D14" s="806"/>
      <c r="E14" s="3"/>
      <c r="F14" s="3"/>
      <c r="G14" s="7"/>
      <c r="H14" s="7"/>
      <c r="I14" s="7"/>
    </row>
    <row r="15" spans="1:9" ht="13.5" thickBot="1" x14ac:dyDescent="0.25">
      <c r="A15" s="281" t="s">
        <v>1</v>
      </c>
      <c r="B15" s="3"/>
      <c r="C15" s="1132">
        <v>44.091000000000001</v>
      </c>
      <c r="D15" s="1170"/>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01" t="s">
        <v>1168</v>
      </c>
      <c r="D17" s="802"/>
      <c r="E17" s="802"/>
      <c r="F17" s="806"/>
      <c r="G17" s="7"/>
      <c r="H17" s="7"/>
      <c r="I17" s="7"/>
    </row>
    <row r="18" spans="1:9" ht="13.5" thickBot="1" x14ac:dyDescent="0.25">
      <c r="A18" s="281" t="s">
        <v>19</v>
      </c>
      <c r="B18" s="3"/>
      <c r="C18" s="801" t="s">
        <v>1173</v>
      </c>
      <c r="D18" s="802"/>
      <c r="E18" s="802"/>
      <c r="F18" s="806"/>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494" t="s">
        <v>54</v>
      </c>
      <c r="E23" s="55">
        <v>60200</v>
      </c>
      <c r="F23" s="55">
        <v>26437</v>
      </c>
      <c r="G23" s="358"/>
      <c r="H23" s="358"/>
      <c r="I23" s="358"/>
    </row>
    <row r="24" spans="1:9" x14ac:dyDescent="0.2">
      <c r="A24" s="136"/>
      <c r="B24" s="88">
        <v>620</v>
      </c>
      <c r="C24" s="87"/>
      <c r="D24" s="494" t="s">
        <v>57</v>
      </c>
      <c r="E24" s="55">
        <v>21050</v>
      </c>
      <c r="F24" s="55">
        <v>9108</v>
      </c>
      <c r="G24" s="358"/>
      <c r="H24" s="358"/>
      <c r="I24" s="358"/>
    </row>
    <row r="25" spans="1:9" x14ac:dyDescent="0.2">
      <c r="A25" s="237"/>
      <c r="B25" s="176">
        <v>630</v>
      </c>
      <c r="C25" s="176"/>
      <c r="D25" s="495" t="s">
        <v>55</v>
      </c>
      <c r="E25" s="55">
        <v>81865</v>
      </c>
      <c r="F25" s="55">
        <v>8546</v>
      </c>
      <c r="G25" s="357"/>
      <c r="H25" s="359"/>
      <c r="I25" s="359"/>
    </row>
    <row r="26" spans="1:9" ht="13.5" thickBot="1" x14ac:dyDescent="0.25">
      <c r="A26" s="250"/>
      <c r="B26" s="263">
        <v>640</v>
      </c>
      <c r="C26" s="263"/>
      <c r="D26" s="263" t="s">
        <v>66</v>
      </c>
      <c r="E26" s="264">
        <v>0</v>
      </c>
      <c r="F26" s="264">
        <v>0</v>
      </c>
      <c r="G26" s="360"/>
      <c r="H26" s="361"/>
      <c r="I26" s="361"/>
    </row>
    <row r="27" spans="1:9" ht="13.5" thickBot="1" x14ac:dyDescent="0.25">
      <c r="A27" s="23" t="s">
        <v>11</v>
      </c>
      <c r="B27" s="24"/>
      <c r="C27" s="24"/>
      <c r="D27" s="24"/>
      <c r="E27" s="60">
        <f>SUM(E23:E26)</f>
        <v>163115</v>
      </c>
      <c r="F27" s="61">
        <f>SUM(F23:F26)</f>
        <v>44091</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163115</v>
      </c>
      <c r="F30" s="58">
        <f>F29+F27</f>
        <v>44091</v>
      </c>
      <c r="G30" s="357"/>
      <c r="H30" s="362"/>
      <c r="I30" s="362"/>
    </row>
    <row r="31" spans="1:9" x14ac:dyDescent="0.2">
      <c r="A31" s="381" t="s">
        <v>244</v>
      </c>
      <c r="B31" s="1085" t="s">
        <v>6</v>
      </c>
      <c r="C31" s="1085"/>
      <c r="D31" s="382" t="s">
        <v>245</v>
      </c>
      <c r="E31" s="382" t="s">
        <v>9</v>
      </c>
      <c r="F31" s="383" t="s">
        <v>10</v>
      </c>
      <c r="G31" s="357"/>
      <c r="H31" s="362"/>
      <c r="I31" s="362"/>
    </row>
    <row r="32" spans="1:9" x14ac:dyDescent="0.2">
      <c r="A32" s="384"/>
      <c r="B32" s="1086">
        <v>223</v>
      </c>
      <c r="C32" s="1087"/>
      <c r="D32" s="22" t="s">
        <v>267</v>
      </c>
      <c r="E32" s="55">
        <v>8000</v>
      </c>
      <c r="F32" s="385">
        <v>3045</v>
      </c>
      <c r="G32" s="372"/>
      <c r="H32" s="372"/>
      <c r="I32" s="372"/>
    </row>
    <row r="33" spans="1:9" ht="13.5" thickBot="1" x14ac:dyDescent="0.25">
      <c r="A33" s="33" t="s">
        <v>246</v>
      </c>
      <c r="B33" s="31"/>
      <c r="C33" s="31"/>
      <c r="D33" s="31"/>
      <c r="E33" s="356">
        <f>E32</f>
        <v>8000</v>
      </c>
      <c r="F33" s="356">
        <f>F32</f>
        <v>3045</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15" t="s">
        <v>22</v>
      </c>
      <c r="B37" s="815"/>
      <c r="C37" s="815"/>
      <c r="D37" s="175" t="s">
        <v>15</v>
      </c>
      <c r="E37" s="175" t="s">
        <v>943</v>
      </c>
      <c r="F37" s="175" t="s">
        <v>1023</v>
      </c>
      <c r="G37" s="364"/>
      <c r="H37" s="365"/>
      <c r="I37" s="11"/>
    </row>
    <row r="38" spans="1:9" ht="32.25" customHeight="1" x14ac:dyDescent="0.2">
      <c r="A38" s="1249" t="s">
        <v>356</v>
      </c>
      <c r="B38" s="1250"/>
      <c r="C38" s="1251"/>
      <c r="D38" s="613" t="s">
        <v>417</v>
      </c>
      <c r="E38" s="417">
        <v>90</v>
      </c>
      <c r="F38" s="353">
        <v>128</v>
      </c>
      <c r="G38" s="369"/>
      <c r="H38" s="370"/>
      <c r="I38" s="371"/>
    </row>
    <row r="39" spans="1:9" x14ac:dyDescent="0.2">
      <c r="A39" s="1261"/>
      <c r="B39" s="1262"/>
      <c r="C39" s="1263"/>
      <c r="D39" s="614" t="s">
        <v>660</v>
      </c>
      <c r="E39" s="417">
        <v>100</v>
      </c>
      <c r="F39" s="353">
        <v>131</v>
      </c>
      <c r="G39" s="373" t="s">
        <v>274</v>
      </c>
      <c r="H39" s="373"/>
      <c r="I39" s="357"/>
    </row>
    <row r="40" spans="1:9" x14ac:dyDescent="0.2">
      <c r="A40" s="1252"/>
      <c r="B40" s="1253"/>
      <c r="C40" s="1254"/>
      <c r="D40" s="615" t="s">
        <v>661</v>
      </c>
      <c r="E40" s="258" t="s">
        <v>418</v>
      </c>
      <c r="F40" s="353">
        <v>34</v>
      </c>
      <c r="G40" s="374"/>
      <c r="H40" s="374"/>
      <c r="I40" s="374"/>
    </row>
    <row r="41" spans="1:9" x14ac:dyDescent="0.2">
      <c r="A41" s="1154" t="s">
        <v>659</v>
      </c>
      <c r="B41" s="1154"/>
      <c r="C41" s="1154"/>
      <c r="D41" s="613" t="s">
        <v>795</v>
      </c>
      <c r="E41" s="434" t="s">
        <v>166</v>
      </c>
      <c r="F41" s="433">
        <v>4</v>
      </c>
      <c r="G41" s="374"/>
      <c r="H41" s="374"/>
      <c r="I41" s="374"/>
    </row>
    <row r="42" spans="1:9" x14ac:dyDescent="0.2">
      <c r="E42" s="368"/>
      <c r="F42" s="368"/>
      <c r="G42" s="11"/>
      <c r="H42" s="11"/>
      <c r="I42" s="11"/>
    </row>
    <row r="43" spans="1:9" ht="24.75" customHeight="1" thickBot="1" x14ac:dyDescent="0.25">
      <c r="A43" s="6" t="s">
        <v>16</v>
      </c>
      <c r="E43" s="6"/>
      <c r="G43" s="374"/>
      <c r="H43" s="374"/>
      <c r="I43" s="374"/>
    </row>
    <row r="44" spans="1:9" ht="159.75" customHeight="1" thickBot="1" x14ac:dyDescent="0.25">
      <c r="A44" s="376" t="s">
        <v>17</v>
      </c>
      <c r="B44" s="1082" t="s">
        <v>1175</v>
      </c>
      <c r="C44" s="822"/>
      <c r="D44" s="822"/>
      <c r="E44" s="822"/>
      <c r="F44" s="823"/>
    </row>
    <row r="45" spans="1:9" ht="13.5" thickBot="1" x14ac:dyDescent="0.25"/>
    <row r="46" spans="1:9" ht="24.75" thickBot="1" x14ac:dyDescent="0.25">
      <c r="A46" s="243" t="s">
        <v>254</v>
      </c>
      <c r="B46" s="1082"/>
      <c r="C46" s="822"/>
      <c r="D46" s="822"/>
      <c r="E46" s="822"/>
      <c r="F46" s="823"/>
    </row>
  </sheetData>
  <mergeCells count="20">
    <mergeCell ref="D3:F3"/>
    <mergeCell ref="D4:F4"/>
    <mergeCell ref="D5:F5"/>
    <mergeCell ref="D6:F6"/>
    <mergeCell ref="C8:F8"/>
    <mergeCell ref="C9:F9"/>
    <mergeCell ref="C10:F10"/>
    <mergeCell ref="C12:D12"/>
    <mergeCell ref="C13:D13"/>
    <mergeCell ref="C14:D14"/>
    <mergeCell ref="C15:D15"/>
    <mergeCell ref="C17:F17"/>
    <mergeCell ref="B46:F46"/>
    <mergeCell ref="B31:C31"/>
    <mergeCell ref="B32:C32"/>
    <mergeCell ref="A38:C40"/>
    <mergeCell ref="A41:C41"/>
    <mergeCell ref="C18:F18"/>
    <mergeCell ref="A37:C37"/>
    <mergeCell ref="B44:F44"/>
  </mergeCells>
  <pageMargins left="0.7" right="0.7" top="0.75" bottom="0.75" header="0.3" footer="0.3"/>
  <pageSetup paperSize="9" scale="81" fitToHeight="0" orientation="portrait"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pageSetUpPr fitToPage="1"/>
  </sheetPr>
  <dimension ref="A1:H100"/>
  <sheetViews>
    <sheetView showGridLines="0" zoomScale="130" zoomScaleNormal="130" workbookViewId="0">
      <selection activeCell="F26" sqref="F26"/>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v>
      </c>
      <c r="D4" s="50" t="s">
        <v>50</v>
      </c>
      <c r="E4" s="51"/>
      <c r="F4" s="52"/>
    </row>
    <row r="5" spans="1:8" ht="13.5" thickBot="1" x14ac:dyDescent="0.25">
      <c r="A5" s="15" t="s">
        <v>647</v>
      </c>
      <c r="B5" s="3"/>
      <c r="C5" s="42" t="s">
        <v>508</v>
      </c>
      <c r="D5" s="36" t="s">
        <v>204</v>
      </c>
      <c r="E5" s="37"/>
      <c r="F5" s="38"/>
    </row>
    <row r="6" spans="1:8" ht="13.5" thickBot="1" x14ac:dyDescent="0.25">
      <c r="A6" s="4"/>
      <c r="B6" s="3"/>
      <c r="C6" s="3"/>
      <c r="D6" s="3"/>
      <c r="E6" s="3"/>
      <c r="F6" s="3"/>
    </row>
    <row r="7" spans="1:8" ht="13.5" thickBot="1" x14ac:dyDescent="0.25">
      <c r="A7" s="15" t="s">
        <v>21</v>
      </c>
      <c r="B7" s="3"/>
      <c r="C7" s="9" t="s">
        <v>205</v>
      </c>
      <c r="D7" s="8"/>
      <c r="E7" s="8"/>
      <c r="F7" s="53"/>
    </row>
    <row r="8" spans="1:8" ht="13.5" thickBot="1" x14ac:dyDescent="0.25">
      <c r="A8" s="16" t="s">
        <v>42</v>
      </c>
      <c r="B8" s="3"/>
      <c r="C8" s="801" t="s">
        <v>48</v>
      </c>
      <c r="D8" s="802"/>
      <c r="E8" s="802"/>
      <c r="F8" s="806"/>
    </row>
    <row r="9" spans="1:8" ht="13.5" thickBot="1" x14ac:dyDescent="0.25">
      <c r="A9" s="16" t="s">
        <v>26</v>
      </c>
      <c r="B9" s="3"/>
      <c r="C9" s="801" t="s">
        <v>206</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51.05</v>
      </c>
      <c r="D12" s="800"/>
      <c r="E12" s="3"/>
      <c r="F12" s="3"/>
    </row>
    <row r="13" spans="1:8" ht="13.5" thickBot="1" x14ac:dyDescent="0.25">
      <c r="A13" s="15" t="s">
        <v>20</v>
      </c>
      <c r="B13" s="3"/>
      <c r="C13" s="799">
        <v>51.05</v>
      </c>
      <c r="D13" s="800"/>
      <c r="E13" s="3"/>
      <c r="F13" s="3"/>
    </row>
    <row r="14" spans="1:8" ht="13.5" thickBot="1" x14ac:dyDescent="0.25">
      <c r="A14" s="16" t="s">
        <v>1</v>
      </c>
      <c r="B14" s="3"/>
      <c r="C14" s="799">
        <v>1.2649999999999999</v>
      </c>
      <c r="D14" s="800"/>
      <c r="E14" s="3"/>
      <c r="F14" s="3"/>
    </row>
    <row r="15" spans="1:8" ht="3" customHeight="1" thickBot="1" x14ac:dyDescent="0.25">
      <c r="A15" s="10"/>
      <c r="B15" s="3"/>
      <c r="C15" s="12"/>
      <c r="D15" s="12"/>
      <c r="E15" s="11"/>
      <c r="F15" s="11"/>
    </row>
    <row r="16" spans="1:8" ht="13.5" thickBot="1" x14ac:dyDescent="0.25">
      <c r="A16" s="15" t="s">
        <v>18</v>
      </c>
      <c r="B16" s="11"/>
      <c r="C16" s="801" t="s">
        <v>952</v>
      </c>
      <c r="D16" s="802"/>
      <c r="E16" s="802"/>
      <c r="F16" s="806"/>
    </row>
    <row r="17" spans="1:8" ht="13.5" thickBot="1" x14ac:dyDescent="0.25">
      <c r="A17" s="16" t="s">
        <v>19</v>
      </c>
      <c r="B17" s="3"/>
      <c r="C17" s="801" t="s">
        <v>923</v>
      </c>
      <c r="D17" s="802"/>
      <c r="E17" s="802"/>
      <c r="F17" s="806"/>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v>630</v>
      </c>
      <c r="C22" s="32"/>
      <c r="D22" s="22" t="s">
        <v>55</v>
      </c>
      <c r="E22" s="55">
        <v>5000</v>
      </c>
      <c r="F22" s="55">
        <v>0</v>
      </c>
    </row>
    <row r="23" spans="1:8" ht="13.5" thickBot="1" x14ac:dyDescent="0.25">
      <c r="A23" s="23" t="s">
        <v>11</v>
      </c>
      <c r="B23" s="24"/>
      <c r="C23" s="24"/>
      <c r="D23" s="24"/>
      <c r="E23" s="61">
        <f>SUM(E22:E22)</f>
        <v>5000</v>
      </c>
      <c r="F23" s="61">
        <f>SUM(F22:F22)</f>
        <v>0</v>
      </c>
    </row>
    <row r="24" spans="1:8" x14ac:dyDescent="0.2">
      <c r="A24" s="249"/>
      <c r="B24" s="239">
        <v>711</v>
      </c>
      <c r="C24" s="239"/>
      <c r="D24" s="239" t="s">
        <v>901</v>
      </c>
      <c r="E24" s="254">
        <v>0</v>
      </c>
      <c r="F24" s="254">
        <v>0</v>
      </c>
    </row>
    <row r="25" spans="1:8" x14ac:dyDescent="0.2">
      <c r="A25" s="30"/>
      <c r="B25" s="22">
        <v>716</v>
      </c>
      <c r="C25" s="22"/>
      <c r="D25" s="22" t="s">
        <v>239</v>
      </c>
      <c r="E25" s="55">
        <v>2000</v>
      </c>
      <c r="F25" s="55">
        <v>1265</v>
      </c>
    </row>
    <row r="26" spans="1:8" ht="13.5" thickBot="1" x14ac:dyDescent="0.25">
      <c r="A26" s="250"/>
      <c r="B26" s="237">
        <v>717</v>
      </c>
      <c r="C26" s="237"/>
      <c r="D26" s="237" t="s">
        <v>863</v>
      </c>
      <c r="E26" s="236">
        <v>44050</v>
      </c>
      <c r="F26" s="236">
        <v>0</v>
      </c>
    </row>
    <row r="27" spans="1:8" ht="13.5" thickBot="1" x14ac:dyDescent="0.25">
      <c r="A27" s="23" t="s">
        <v>12</v>
      </c>
      <c r="B27" s="251"/>
      <c r="C27" s="24"/>
      <c r="D27" s="24"/>
      <c r="E27" s="60">
        <f>SUM(E24:E26)</f>
        <v>46050</v>
      </c>
      <c r="F27" s="60">
        <f>SUM(F24:F26)</f>
        <v>1265</v>
      </c>
    </row>
    <row r="28" spans="1:8" ht="13.5" thickBot="1" x14ac:dyDescent="0.25">
      <c r="A28" s="26" t="s">
        <v>13</v>
      </c>
      <c r="B28" s="24"/>
      <c r="C28" s="24"/>
      <c r="D28" s="24"/>
      <c r="E28" s="58">
        <f>E27+E23</f>
        <v>51050</v>
      </c>
      <c r="F28" s="58">
        <f>F27+F23</f>
        <v>1265</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815" t="s">
        <v>22</v>
      </c>
      <c r="B33" s="815"/>
      <c r="C33" s="815"/>
      <c r="D33" s="174" t="s">
        <v>15</v>
      </c>
      <c r="E33" s="175" t="s">
        <v>943</v>
      </c>
      <c r="F33" s="29" t="s">
        <v>944</v>
      </c>
    </row>
    <row r="34" spans="1:8" ht="41.25" customHeight="1" x14ac:dyDescent="0.2">
      <c r="A34" s="879" t="s">
        <v>207</v>
      </c>
      <c r="B34" s="880"/>
      <c r="C34" s="881"/>
      <c r="D34" s="45" t="s">
        <v>208</v>
      </c>
      <c r="E34" s="390" t="s">
        <v>211</v>
      </c>
      <c r="F34" s="390" t="s">
        <v>953</v>
      </c>
    </row>
    <row r="35" spans="1:8" ht="39.75" customHeight="1" x14ac:dyDescent="0.2">
      <c r="A35" s="889"/>
      <c r="B35" s="890"/>
      <c r="C35" s="891"/>
      <c r="D35" s="45" t="s">
        <v>209</v>
      </c>
      <c r="E35" s="390" t="s">
        <v>166</v>
      </c>
      <c r="F35" s="390" t="s">
        <v>595</v>
      </c>
    </row>
    <row r="36" spans="1:8" ht="33.75" customHeight="1" x14ac:dyDescent="0.2">
      <c r="A36" s="882"/>
      <c r="B36" s="883"/>
      <c r="C36" s="884"/>
      <c r="D36" s="206" t="s">
        <v>210</v>
      </c>
      <c r="E36" s="390" t="s">
        <v>167</v>
      </c>
      <c r="F36" s="390" t="s">
        <v>954</v>
      </c>
    </row>
    <row r="37" spans="1:8" ht="45" x14ac:dyDescent="0.2">
      <c r="A37" s="885" t="s">
        <v>212</v>
      </c>
      <c r="B37" s="886"/>
      <c r="C37" s="887"/>
      <c r="D37" s="45" t="s">
        <v>213</v>
      </c>
      <c r="E37" s="390" t="s">
        <v>903</v>
      </c>
      <c r="F37" s="391" t="s">
        <v>955</v>
      </c>
    </row>
    <row r="38" spans="1:8" ht="45.75" customHeight="1" x14ac:dyDescent="0.2">
      <c r="A38" s="809" t="s">
        <v>214</v>
      </c>
      <c r="B38" s="810"/>
      <c r="C38" s="811"/>
      <c r="D38" s="45" t="s">
        <v>215</v>
      </c>
      <c r="E38" s="392" t="s">
        <v>763</v>
      </c>
      <c r="F38" s="375" t="s">
        <v>956</v>
      </c>
    </row>
    <row r="39" spans="1:8" ht="56.25" x14ac:dyDescent="0.2">
      <c r="A39" s="809" t="s">
        <v>214</v>
      </c>
      <c r="B39" s="810"/>
      <c r="C39" s="811"/>
      <c r="D39" s="45" t="s">
        <v>474</v>
      </c>
      <c r="E39" s="392" t="s">
        <v>763</v>
      </c>
      <c r="F39" s="375" t="s">
        <v>957</v>
      </c>
    </row>
    <row r="40" spans="1:8" ht="69" customHeight="1" x14ac:dyDescent="0.2">
      <c r="A40" s="888" t="s">
        <v>510</v>
      </c>
      <c r="B40" s="888"/>
      <c r="C40" s="888"/>
      <c r="D40" s="45" t="s">
        <v>902</v>
      </c>
      <c r="E40" s="390" t="s">
        <v>509</v>
      </c>
      <c r="F40" s="390" t="s">
        <v>958</v>
      </c>
    </row>
    <row r="41" spans="1:8" ht="171.75" customHeight="1" x14ac:dyDescent="0.2">
      <c r="A41" s="879" t="s">
        <v>216</v>
      </c>
      <c r="B41" s="880"/>
      <c r="C41" s="881"/>
      <c r="D41" s="45" t="s">
        <v>217</v>
      </c>
      <c r="E41" s="391">
        <v>0.95</v>
      </c>
      <c r="F41" s="393">
        <v>0.96250000000000002</v>
      </c>
    </row>
    <row r="42" spans="1:8" ht="58.5" customHeight="1" x14ac:dyDescent="0.2">
      <c r="A42" s="882"/>
      <c r="B42" s="883"/>
      <c r="C42" s="884"/>
      <c r="D42" s="45" t="s">
        <v>218</v>
      </c>
      <c r="E42" s="390" t="s">
        <v>511</v>
      </c>
      <c r="F42" s="390" t="s">
        <v>959</v>
      </c>
    </row>
    <row r="43" spans="1:8" ht="16.5" customHeight="1" x14ac:dyDescent="0.2">
      <c r="A43" s="6" t="s">
        <v>16</v>
      </c>
      <c r="E43" s="20"/>
      <c r="F43" s="20"/>
    </row>
    <row r="44" spans="1:8" ht="114.75" customHeight="1" x14ac:dyDescent="0.2">
      <c r="A44" s="829" t="s">
        <v>17</v>
      </c>
      <c r="B44" s="892" t="s">
        <v>960</v>
      </c>
      <c r="C44" s="892"/>
      <c r="D44" s="892"/>
      <c r="E44" s="892"/>
      <c r="F44" s="892"/>
      <c r="G44" s="19"/>
      <c r="H44" s="19"/>
    </row>
    <row r="45" spans="1:8" ht="78.75" customHeight="1" x14ac:dyDescent="0.2">
      <c r="A45" s="856"/>
      <c r="B45" s="853" t="s">
        <v>961</v>
      </c>
      <c r="C45" s="874"/>
      <c r="D45" s="874"/>
      <c r="E45" s="874"/>
      <c r="F45" s="875"/>
    </row>
    <row r="46" spans="1:8" ht="15.75" customHeight="1" x14ac:dyDescent="0.2">
      <c r="A46" s="856"/>
      <c r="B46" s="873" t="s">
        <v>904</v>
      </c>
      <c r="C46" s="874"/>
      <c r="D46" s="874"/>
      <c r="E46" s="874"/>
      <c r="F46" s="875"/>
    </row>
    <row r="47" spans="1:8" ht="15" customHeight="1" x14ac:dyDescent="0.2">
      <c r="A47" s="856"/>
      <c r="B47" s="876" t="s">
        <v>962</v>
      </c>
      <c r="C47" s="877"/>
      <c r="D47" s="877"/>
      <c r="E47" s="877"/>
      <c r="F47" s="878"/>
    </row>
    <row r="48" spans="1:8" ht="17.25" customHeight="1" x14ac:dyDescent="0.2">
      <c r="A48" s="856"/>
      <c r="B48" s="846" t="s">
        <v>963</v>
      </c>
      <c r="C48" s="847"/>
      <c r="D48" s="847"/>
      <c r="E48" s="847"/>
      <c r="F48" s="848"/>
    </row>
    <row r="49" spans="1:6" ht="18" customHeight="1" x14ac:dyDescent="0.2">
      <c r="A49" s="856"/>
      <c r="B49" s="846" t="s">
        <v>964</v>
      </c>
      <c r="C49" s="847"/>
      <c r="D49" s="847"/>
      <c r="E49" s="847"/>
      <c r="F49" s="848"/>
    </row>
    <row r="50" spans="1:6" ht="15" customHeight="1" x14ac:dyDescent="0.2">
      <c r="A50" s="856"/>
      <c r="B50" s="846" t="s">
        <v>965</v>
      </c>
      <c r="C50" s="847"/>
      <c r="D50" s="847"/>
      <c r="E50" s="847"/>
      <c r="F50" s="848"/>
    </row>
    <row r="51" spans="1:6" ht="15" customHeight="1" x14ac:dyDescent="0.2">
      <c r="A51" s="856"/>
      <c r="B51" s="846" t="s">
        <v>966</v>
      </c>
      <c r="C51" s="847"/>
      <c r="D51" s="847"/>
      <c r="E51" s="847"/>
      <c r="F51" s="848"/>
    </row>
    <row r="52" spans="1:6" ht="28.5" customHeight="1" x14ac:dyDescent="0.2">
      <c r="A52" s="856"/>
      <c r="B52" s="846" t="s">
        <v>967</v>
      </c>
      <c r="C52" s="847"/>
      <c r="D52" s="847"/>
      <c r="E52" s="847"/>
      <c r="F52" s="848"/>
    </row>
    <row r="53" spans="1:6" ht="18" customHeight="1" x14ac:dyDescent="0.2">
      <c r="A53" s="856"/>
      <c r="B53" s="846" t="s">
        <v>968</v>
      </c>
      <c r="C53" s="847"/>
      <c r="D53" s="847"/>
      <c r="E53" s="847"/>
      <c r="F53" s="848"/>
    </row>
    <row r="54" spans="1:6" ht="20.25" customHeight="1" x14ac:dyDescent="0.2">
      <c r="A54" s="856"/>
      <c r="B54" s="846" t="s">
        <v>969</v>
      </c>
      <c r="C54" s="847"/>
      <c r="D54" s="847"/>
      <c r="E54" s="847"/>
      <c r="F54" s="848"/>
    </row>
    <row r="55" spans="1:6" ht="29.25" customHeight="1" x14ac:dyDescent="0.2">
      <c r="A55" s="856"/>
      <c r="B55" s="846" t="s">
        <v>970</v>
      </c>
      <c r="C55" s="847"/>
      <c r="D55" s="847"/>
      <c r="E55" s="847"/>
      <c r="F55" s="848"/>
    </row>
    <row r="56" spans="1:6" ht="64.5" customHeight="1" x14ac:dyDescent="0.2">
      <c r="A56" s="856"/>
      <c r="B56" s="853" t="s">
        <v>971</v>
      </c>
      <c r="C56" s="854"/>
      <c r="D56" s="854"/>
      <c r="E56" s="854"/>
      <c r="F56" s="855"/>
    </row>
    <row r="57" spans="1:6" ht="15.75" customHeight="1" x14ac:dyDescent="0.2">
      <c r="A57" s="856"/>
      <c r="B57" s="876" t="s">
        <v>972</v>
      </c>
      <c r="C57" s="877"/>
      <c r="D57" s="877"/>
      <c r="E57" s="877"/>
      <c r="F57" s="878"/>
    </row>
    <row r="58" spans="1:6" ht="17.25" customHeight="1" x14ac:dyDescent="0.2">
      <c r="A58" s="856"/>
      <c r="B58" s="846" t="s">
        <v>973</v>
      </c>
      <c r="C58" s="847"/>
      <c r="D58" s="847"/>
      <c r="E58" s="847"/>
      <c r="F58" s="848"/>
    </row>
    <row r="59" spans="1:6" ht="16.5" customHeight="1" x14ac:dyDescent="0.2">
      <c r="A59" s="856"/>
      <c r="B59" s="846" t="s">
        <v>974</v>
      </c>
      <c r="C59" s="847"/>
      <c r="D59" s="847"/>
      <c r="E59" s="847"/>
      <c r="F59" s="848"/>
    </row>
    <row r="60" spans="1:6" ht="23.25" customHeight="1" x14ac:dyDescent="0.2">
      <c r="A60" s="856"/>
      <c r="B60" s="846" t="s">
        <v>975</v>
      </c>
      <c r="C60" s="847"/>
      <c r="D60" s="847"/>
      <c r="E60" s="847"/>
      <c r="F60" s="848"/>
    </row>
    <row r="61" spans="1:6" ht="23.25" customHeight="1" x14ac:dyDescent="0.2">
      <c r="A61" s="856"/>
      <c r="B61" s="846" t="s">
        <v>976</v>
      </c>
      <c r="C61" s="847"/>
      <c r="D61" s="847"/>
      <c r="E61" s="847"/>
      <c r="F61" s="848"/>
    </row>
    <row r="62" spans="1:6" ht="14.25" customHeight="1" x14ac:dyDescent="0.2">
      <c r="A62" s="856"/>
      <c r="B62" s="846" t="s">
        <v>977</v>
      </c>
      <c r="C62" s="847"/>
      <c r="D62" s="847"/>
      <c r="E62" s="847"/>
      <c r="F62" s="848"/>
    </row>
    <row r="63" spans="1:6" ht="15" customHeight="1" x14ac:dyDescent="0.2">
      <c r="A63" s="856"/>
      <c r="B63" s="846" t="s">
        <v>978</v>
      </c>
      <c r="C63" s="847"/>
      <c r="D63" s="847"/>
      <c r="E63" s="847"/>
      <c r="F63" s="848"/>
    </row>
    <row r="64" spans="1:6" ht="13.5" customHeight="1" x14ac:dyDescent="0.2">
      <c r="A64" s="856"/>
      <c r="B64" s="846" t="s">
        <v>979</v>
      </c>
      <c r="C64" s="847"/>
      <c r="D64" s="847"/>
      <c r="E64" s="847"/>
      <c r="F64" s="848"/>
    </row>
    <row r="65" spans="1:6" ht="15.75" customHeight="1" x14ac:dyDescent="0.2">
      <c r="A65" s="856"/>
      <c r="B65" s="846" t="s">
        <v>980</v>
      </c>
      <c r="C65" s="847"/>
      <c r="D65" s="847"/>
      <c r="E65" s="847"/>
      <c r="F65" s="848"/>
    </row>
    <row r="66" spans="1:6" ht="17.25" customHeight="1" x14ac:dyDescent="0.2">
      <c r="A66" s="856"/>
      <c r="B66" s="846" t="s">
        <v>981</v>
      </c>
      <c r="C66" s="847"/>
      <c r="D66" s="847"/>
      <c r="E66" s="847"/>
      <c r="F66" s="848"/>
    </row>
    <row r="67" spans="1:6" ht="15" customHeight="1" x14ac:dyDescent="0.2">
      <c r="A67" s="856"/>
      <c r="B67" s="846" t="s">
        <v>1011</v>
      </c>
      <c r="C67" s="847"/>
      <c r="D67" s="847"/>
      <c r="E67" s="847"/>
      <c r="F67" s="848"/>
    </row>
    <row r="68" spans="1:6" ht="43.5" customHeight="1" x14ac:dyDescent="0.2">
      <c r="A68" s="856"/>
      <c r="B68" s="853" t="s">
        <v>982</v>
      </c>
      <c r="C68" s="854"/>
      <c r="D68" s="854"/>
      <c r="E68" s="854"/>
      <c r="F68" s="855"/>
    </row>
    <row r="69" spans="1:6" ht="12.75" customHeight="1" x14ac:dyDescent="0.2">
      <c r="A69" s="856"/>
      <c r="B69" s="846" t="s">
        <v>983</v>
      </c>
      <c r="C69" s="847"/>
      <c r="D69" s="847"/>
      <c r="E69" s="847"/>
      <c r="F69" s="848"/>
    </row>
    <row r="70" spans="1:6" ht="12.75" customHeight="1" x14ac:dyDescent="0.2">
      <c r="A70" s="856"/>
      <c r="B70" s="846" t="s">
        <v>984</v>
      </c>
      <c r="C70" s="847"/>
      <c r="D70" s="847"/>
      <c r="E70" s="847"/>
      <c r="F70" s="848"/>
    </row>
    <row r="71" spans="1:6" ht="12.75" customHeight="1" x14ac:dyDescent="0.2">
      <c r="A71" s="856"/>
      <c r="B71" s="846" t="s">
        <v>985</v>
      </c>
      <c r="C71" s="847"/>
      <c r="D71" s="847"/>
      <c r="E71" s="847"/>
      <c r="F71" s="848"/>
    </row>
    <row r="72" spans="1:6" ht="17.25" customHeight="1" x14ac:dyDescent="0.2">
      <c r="A72" s="856"/>
      <c r="B72" s="846" t="s">
        <v>986</v>
      </c>
      <c r="C72" s="847"/>
      <c r="D72" s="847"/>
      <c r="E72" s="847"/>
      <c r="F72" s="848"/>
    </row>
    <row r="73" spans="1:6" ht="30.75" customHeight="1" x14ac:dyDescent="0.2">
      <c r="A73" s="857"/>
      <c r="B73" s="850" t="s">
        <v>987</v>
      </c>
      <c r="C73" s="851"/>
      <c r="D73" s="851"/>
      <c r="E73" s="851"/>
      <c r="F73" s="852"/>
    </row>
    <row r="74" spans="1:6" x14ac:dyDescent="0.2">
      <c r="A74" s="857"/>
      <c r="B74" s="846" t="s">
        <v>988</v>
      </c>
      <c r="C74" s="849"/>
      <c r="D74" s="849"/>
      <c r="E74" s="849"/>
      <c r="F74" s="848"/>
    </row>
    <row r="75" spans="1:6" x14ac:dyDescent="0.2">
      <c r="A75" s="857"/>
      <c r="B75" s="846" t="s">
        <v>989</v>
      </c>
      <c r="C75" s="849"/>
      <c r="D75" s="849"/>
      <c r="E75" s="849"/>
      <c r="F75" s="848"/>
    </row>
    <row r="76" spans="1:6" ht="16.5" customHeight="1" x14ac:dyDescent="0.2">
      <c r="A76" s="857"/>
      <c r="B76" s="846" t="s">
        <v>990</v>
      </c>
      <c r="C76" s="849"/>
      <c r="D76" s="849"/>
      <c r="E76" s="849"/>
      <c r="F76" s="848"/>
    </row>
    <row r="77" spans="1:6" ht="15.75" customHeight="1" x14ac:dyDescent="0.2">
      <c r="A77" s="857"/>
      <c r="B77" s="846" t="s">
        <v>991</v>
      </c>
      <c r="C77" s="849"/>
      <c r="D77" s="849"/>
      <c r="E77" s="849"/>
      <c r="F77" s="848"/>
    </row>
    <row r="78" spans="1:6" ht="26.25" customHeight="1" x14ac:dyDescent="0.2">
      <c r="A78" s="857"/>
      <c r="B78" s="846" t="s">
        <v>992</v>
      </c>
      <c r="C78" s="849"/>
      <c r="D78" s="849"/>
      <c r="E78" s="849"/>
      <c r="F78" s="848"/>
    </row>
    <row r="79" spans="1:6" ht="30.75" customHeight="1" x14ac:dyDescent="0.2">
      <c r="A79" s="857"/>
      <c r="B79" s="846" t="s">
        <v>993</v>
      </c>
      <c r="C79" s="849"/>
      <c r="D79" s="849"/>
      <c r="E79" s="849"/>
      <c r="F79" s="848"/>
    </row>
    <row r="80" spans="1:6" ht="16.5" customHeight="1" x14ac:dyDescent="0.2">
      <c r="A80" s="857"/>
      <c r="B80" s="846" t="s">
        <v>994</v>
      </c>
      <c r="C80" s="849"/>
      <c r="D80" s="849"/>
      <c r="E80" s="849"/>
      <c r="F80" s="848"/>
    </row>
    <row r="81" spans="1:6" ht="12" customHeight="1" x14ac:dyDescent="0.2">
      <c r="A81" s="857"/>
      <c r="B81" s="846" t="s">
        <v>995</v>
      </c>
      <c r="C81" s="849"/>
      <c r="D81" s="849"/>
      <c r="E81" s="849"/>
      <c r="F81" s="848"/>
    </row>
    <row r="82" spans="1:6" ht="13.5" customHeight="1" x14ac:dyDescent="0.2">
      <c r="A82" s="857"/>
      <c r="B82" s="846" t="s">
        <v>996</v>
      </c>
      <c r="C82" s="849"/>
      <c r="D82" s="849"/>
      <c r="E82" s="849"/>
      <c r="F82" s="848"/>
    </row>
    <row r="83" spans="1:6" ht="12" customHeight="1" x14ac:dyDescent="0.2">
      <c r="A83" s="857"/>
      <c r="B83" s="846" t="s">
        <v>997</v>
      </c>
      <c r="C83" s="849"/>
      <c r="D83" s="849"/>
      <c r="E83" s="849"/>
      <c r="F83" s="848"/>
    </row>
    <row r="84" spans="1:6" ht="18" customHeight="1" x14ac:dyDescent="0.2">
      <c r="A84" s="857"/>
      <c r="B84" s="869" t="s">
        <v>998</v>
      </c>
      <c r="C84" s="861"/>
      <c r="D84" s="861"/>
      <c r="E84" s="861"/>
      <c r="F84" s="862"/>
    </row>
    <row r="85" spans="1:6" x14ac:dyDescent="0.2">
      <c r="A85" s="856"/>
      <c r="B85" s="870" t="s">
        <v>905</v>
      </c>
      <c r="C85" s="871"/>
      <c r="D85" s="871"/>
      <c r="E85" s="871"/>
      <c r="F85" s="872"/>
    </row>
    <row r="86" spans="1:6" ht="12.75" customHeight="1" x14ac:dyDescent="0.2">
      <c r="A86" s="856"/>
      <c r="B86" s="846" t="s">
        <v>999</v>
      </c>
      <c r="C86" s="847"/>
      <c r="D86" s="847"/>
      <c r="E86" s="847"/>
      <c r="F86" s="848"/>
    </row>
    <row r="87" spans="1:6" ht="12.75" customHeight="1" x14ac:dyDescent="0.2">
      <c r="A87" s="856"/>
      <c r="B87" s="846" t="s">
        <v>1000</v>
      </c>
      <c r="C87" s="847"/>
      <c r="D87" s="847"/>
      <c r="E87" s="847"/>
      <c r="F87" s="848"/>
    </row>
    <row r="88" spans="1:6" x14ac:dyDescent="0.2">
      <c r="A88" s="856"/>
      <c r="B88" s="860"/>
      <c r="C88" s="861"/>
      <c r="D88" s="861"/>
      <c r="E88" s="861"/>
      <c r="F88" s="862"/>
    </row>
    <row r="89" spans="1:6" ht="12.75" customHeight="1" x14ac:dyDescent="0.2">
      <c r="A89" s="857"/>
      <c r="B89" s="863" t="s">
        <v>1001</v>
      </c>
      <c r="C89" s="864"/>
      <c r="D89" s="864"/>
      <c r="E89" s="864"/>
      <c r="F89" s="865"/>
    </row>
    <row r="90" spans="1:6" ht="23.25" customHeight="1" x14ac:dyDescent="0.2">
      <c r="A90" s="857"/>
      <c r="B90" s="866" t="s">
        <v>1002</v>
      </c>
      <c r="C90" s="867"/>
      <c r="D90" s="867"/>
      <c r="E90" s="867"/>
      <c r="F90" s="868"/>
    </row>
    <row r="91" spans="1:6" ht="27.75" customHeight="1" x14ac:dyDescent="0.2">
      <c r="A91" s="857"/>
      <c r="B91" s="843" t="s">
        <v>1003</v>
      </c>
      <c r="C91" s="844"/>
      <c r="D91" s="844"/>
      <c r="E91" s="844"/>
      <c r="F91" s="845"/>
    </row>
    <row r="92" spans="1:6" ht="15.75" customHeight="1" x14ac:dyDescent="0.2">
      <c r="A92" s="857"/>
      <c r="B92" s="843" t="s">
        <v>1004</v>
      </c>
      <c r="C92" s="844"/>
      <c r="D92" s="844"/>
      <c r="E92" s="844"/>
      <c r="F92" s="845"/>
    </row>
    <row r="93" spans="1:6" ht="29.25" customHeight="1" x14ac:dyDescent="0.2">
      <c r="A93" s="857"/>
      <c r="B93" s="843" t="s">
        <v>1005</v>
      </c>
      <c r="C93" s="844"/>
      <c r="D93" s="844"/>
      <c r="E93" s="844"/>
      <c r="F93" s="845"/>
    </row>
    <row r="94" spans="1:6" ht="29.25" customHeight="1" x14ac:dyDescent="0.2">
      <c r="A94" s="857"/>
      <c r="B94" s="843" t="s">
        <v>1006</v>
      </c>
      <c r="C94" s="844"/>
      <c r="D94" s="844"/>
      <c r="E94" s="844"/>
      <c r="F94" s="845"/>
    </row>
    <row r="95" spans="1:6" ht="15.75" customHeight="1" x14ac:dyDescent="0.2">
      <c r="A95" s="857"/>
      <c r="B95" s="843" t="s">
        <v>1007</v>
      </c>
      <c r="C95" s="844"/>
      <c r="D95" s="844"/>
      <c r="E95" s="844"/>
      <c r="F95" s="845"/>
    </row>
    <row r="96" spans="1:6" ht="17.25" customHeight="1" x14ac:dyDescent="0.2">
      <c r="A96" s="857"/>
      <c r="B96" s="843" t="s">
        <v>1008</v>
      </c>
      <c r="C96" s="844"/>
      <c r="D96" s="844"/>
      <c r="E96" s="844"/>
      <c r="F96" s="845"/>
    </row>
    <row r="97" spans="1:6" ht="12.75" customHeight="1" x14ac:dyDescent="0.2">
      <c r="A97" s="857"/>
      <c r="B97" s="843" t="s">
        <v>1009</v>
      </c>
      <c r="C97" s="844"/>
      <c r="D97" s="844"/>
      <c r="E97" s="844"/>
      <c r="F97" s="845"/>
    </row>
    <row r="98" spans="1:6" x14ac:dyDescent="0.2">
      <c r="A98" s="858"/>
      <c r="B98" s="843" t="s">
        <v>1010</v>
      </c>
      <c r="C98" s="844"/>
      <c r="D98" s="844"/>
      <c r="E98" s="844"/>
      <c r="F98" s="845"/>
    </row>
    <row r="100" spans="1:6" ht="22.5" x14ac:dyDescent="0.2">
      <c r="A100" s="248" t="s">
        <v>29</v>
      </c>
      <c r="B100" s="859"/>
      <c r="C100" s="859"/>
      <c r="D100" s="859"/>
      <c r="E100" s="859"/>
      <c r="F100" s="859"/>
    </row>
  </sheetData>
  <mergeCells count="72">
    <mergeCell ref="B67:F67"/>
    <mergeCell ref="B49:F49"/>
    <mergeCell ref="B50:F50"/>
    <mergeCell ref="B55:F55"/>
    <mergeCell ref="B56:F56"/>
    <mergeCell ref="B57:F57"/>
    <mergeCell ref="B51:F51"/>
    <mergeCell ref="B52:F52"/>
    <mergeCell ref="B53:F53"/>
    <mergeCell ref="B54:F54"/>
    <mergeCell ref="B58:F58"/>
    <mergeCell ref="B59:F59"/>
    <mergeCell ref="B60:F60"/>
    <mergeCell ref="B61:F61"/>
    <mergeCell ref="B62:F62"/>
    <mergeCell ref="B63:F63"/>
    <mergeCell ref="A34:C36"/>
    <mergeCell ref="B44:F44"/>
    <mergeCell ref="B45:F45"/>
    <mergeCell ref="C8:F8"/>
    <mergeCell ref="C9:F9"/>
    <mergeCell ref="C11:D11"/>
    <mergeCell ref="C12:D12"/>
    <mergeCell ref="C13:D13"/>
    <mergeCell ref="B69:F69"/>
    <mergeCell ref="B70:F70"/>
    <mergeCell ref="B71:F71"/>
    <mergeCell ref="B72:F72"/>
    <mergeCell ref="C14:D14"/>
    <mergeCell ref="B46:F46"/>
    <mergeCell ref="B47:F47"/>
    <mergeCell ref="B48:F48"/>
    <mergeCell ref="A41:C42"/>
    <mergeCell ref="C16:F16"/>
    <mergeCell ref="C17:F17"/>
    <mergeCell ref="A33:C33"/>
    <mergeCell ref="A37:C37"/>
    <mergeCell ref="A38:C38"/>
    <mergeCell ref="A39:C39"/>
    <mergeCell ref="A40:C40"/>
    <mergeCell ref="B98:F98"/>
    <mergeCell ref="A44:A98"/>
    <mergeCell ref="B100:F100"/>
    <mergeCell ref="B93:F93"/>
    <mergeCell ref="B96:F96"/>
    <mergeCell ref="B97:F97"/>
    <mergeCell ref="B88:F88"/>
    <mergeCell ref="B89:F89"/>
    <mergeCell ref="B90:F90"/>
    <mergeCell ref="B91:F91"/>
    <mergeCell ref="B92:F92"/>
    <mergeCell ref="B83:F83"/>
    <mergeCell ref="B84:F84"/>
    <mergeCell ref="B85:F85"/>
    <mergeCell ref="B86:F86"/>
    <mergeCell ref="B87:F87"/>
    <mergeCell ref="B94:F94"/>
    <mergeCell ref="B95:F95"/>
    <mergeCell ref="B64:F64"/>
    <mergeCell ref="B65:F65"/>
    <mergeCell ref="B66:F66"/>
    <mergeCell ref="B77:F77"/>
    <mergeCell ref="B78:F78"/>
    <mergeCell ref="B73:F73"/>
    <mergeCell ref="B74:F74"/>
    <mergeCell ref="B75:F75"/>
    <mergeCell ref="B76:F76"/>
    <mergeCell ref="B82:F82"/>
    <mergeCell ref="B79:F79"/>
    <mergeCell ref="B80:F80"/>
    <mergeCell ref="B81:F81"/>
    <mergeCell ref="B68:F68"/>
  </mergeCells>
  <pageMargins left="0.7" right="0.7" top="0.75" bottom="0.75" header="0.3" footer="0.3"/>
  <pageSetup paperSize="9" scale="89" fitToHeight="0" orientation="portrait" r:id="rId1"/>
</worksheet>
</file>

<file path=xl/worksheets/sheet5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7030A0"/>
    <pageSetUpPr fitToPage="1"/>
  </sheetPr>
  <dimension ref="A1:I45"/>
  <sheetViews>
    <sheetView topLeftCell="A7" workbookViewId="0">
      <selection activeCell="B44" sqref="B44"/>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07" t="s">
        <v>3</v>
      </c>
      <c r="E3" s="1067"/>
      <c r="F3" s="808"/>
      <c r="G3" s="7"/>
      <c r="H3" s="7"/>
      <c r="I3" s="7"/>
    </row>
    <row r="4" spans="1:9" ht="13.5" thickBot="1" x14ac:dyDescent="0.25">
      <c r="A4" s="15" t="s">
        <v>0</v>
      </c>
      <c r="B4" s="3"/>
      <c r="C4" s="669" t="s">
        <v>240</v>
      </c>
      <c r="D4" s="925" t="s">
        <v>241</v>
      </c>
      <c r="E4" s="926"/>
      <c r="F4" s="963"/>
      <c r="G4" s="7"/>
      <c r="H4" s="7"/>
      <c r="I4" s="7"/>
    </row>
    <row r="5" spans="1:9" ht="13.5" thickBot="1" x14ac:dyDescent="0.25">
      <c r="A5" s="73" t="s">
        <v>647</v>
      </c>
      <c r="B5" s="3"/>
      <c r="C5" s="670" t="s">
        <v>270</v>
      </c>
      <c r="D5" s="1068" t="s">
        <v>266</v>
      </c>
      <c r="E5" s="1069"/>
      <c r="F5" s="1070"/>
      <c r="G5" s="7"/>
      <c r="H5" s="7"/>
      <c r="I5" s="7"/>
    </row>
    <row r="6" spans="1:9" ht="13.5" thickBot="1" x14ac:dyDescent="0.25">
      <c r="A6" s="15" t="s">
        <v>27</v>
      </c>
      <c r="B6" s="3"/>
      <c r="C6" s="670" t="s">
        <v>678</v>
      </c>
      <c r="D6" s="1068" t="s">
        <v>419</v>
      </c>
      <c r="E6" s="1069"/>
      <c r="F6" s="1070"/>
      <c r="G6" s="7"/>
      <c r="H6" s="7"/>
      <c r="I6" s="7"/>
    </row>
    <row r="7" spans="1:9" ht="13.5" thickBot="1" x14ac:dyDescent="0.25">
      <c r="A7" s="4"/>
      <c r="B7" s="3"/>
      <c r="C7" s="3"/>
      <c r="D7" s="3"/>
      <c r="E7" s="3"/>
      <c r="F7" s="3"/>
      <c r="G7" s="7"/>
      <c r="H7" s="7"/>
      <c r="I7" s="7"/>
    </row>
    <row r="8" spans="1:9" ht="13.5" thickBot="1" x14ac:dyDescent="0.25">
      <c r="A8" s="284" t="s">
        <v>21</v>
      </c>
      <c r="B8" s="3"/>
      <c r="C8" s="801" t="s">
        <v>420</v>
      </c>
      <c r="D8" s="802"/>
      <c r="E8" s="802"/>
      <c r="F8" s="806"/>
      <c r="G8" s="7"/>
      <c r="H8" s="7"/>
      <c r="I8" s="7"/>
    </row>
    <row r="9" spans="1:9" ht="23.25" thickBot="1" x14ac:dyDescent="0.25">
      <c r="A9" s="281" t="s">
        <v>25</v>
      </c>
      <c r="B9" s="3"/>
      <c r="C9" s="919" t="s">
        <v>421</v>
      </c>
      <c r="D9" s="920"/>
      <c r="E9" s="920"/>
      <c r="F9" s="921"/>
      <c r="G9" s="7"/>
      <c r="H9" s="7"/>
      <c r="I9" s="7"/>
    </row>
    <row r="10" spans="1:9" ht="13.5" thickBot="1" x14ac:dyDescent="0.25">
      <c r="A10" s="281" t="s">
        <v>26</v>
      </c>
      <c r="B10" s="3"/>
      <c r="C10" s="801" t="s">
        <v>403</v>
      </c>
      <c r="D10" s="802"/>
      <c r="E10" s="802"/>
      <c r="F10" s="806"/>
      <c r="G10" s="7"/>
      <c r="H10" s="7"/>
      <c r="I10" s="7"/>
    </row>
    <row r="11" spans="1:9" ht="13.5" thickBot="1" x14ac:dyDescent="0.25">
      <c r="A11" s="285"/>
      <c r="B11" s="3"/>
      <c r="C11" s="3"/>
      <c r="D11" s="3"/>
      <c r="E11" s="3"/>
      <c r="F11" s="3"/>
      <c r="G11" s="7"/>
      <c r="H11" s="7"/>
      <c r="I11" s="7"/>
    </row>
    <row r="12" spans="1:9" ht="13.5" thickBot="1" x14ac:dyDescent="0.25">
      <c r="A12" s="285"/>
      <c r="B12" s="3"/>
      <c r="C12" s="807" t="s">
        <v>355</v>
      </c>
      <c r="D12" s="1015"/>
      <c r="E12" s="3"/>
      <c r="F12" s="3"/>
      <c r="G12" s="7"/>
      <c r="H12" s="7"/>
      <c r="I12" s="7"/>
    </row>
    <row r="13" spans="1:9" ht="13.5" thickBot="1" x14ac:dyDescent="0.25">
      <c r="A13" s="286" t="s">
        <v>2</v>
      </c>
      <c r="B13" s="3"/>
      <c r="C13" s="1130">
        <v>84.47</v>
      </c>
      <c r="D13" s="806"/>
      <c r="E13" s="3"/>
      <c r="F13" s="3"/>
      <c r="G13" s="7"/>
      <c r="H13" s="7"/>
      <c r="I13" s="7"/>
    </row>
    <row r="14" spans="1:9" ht="13.5" thickBot="1" x14ac:dyDescent="0.25">
      <c r="A14" s="284" t="s">
        <v>273</v>
      </c>
      <c r="B14" s="3"/>
      <c r="C14" s="1130">
        <v>84.47</v>
      </c>
      <c r="D14" s="806"/>
      <c r="E14" s="3"/>
      <c r="F14" s="3"/>
      <c r="G14" s="7"/>
      <c r="H14" s="7"/>
      <c r="I14" s="7"/>
    </row>
    <row r="15" spans="1:9" ht="13.5" thickBot="1" x14ac:dyDescent="0.25">
      <c r="A15" s="281" t="s">
        <v>1</v>
      </c>
      <c r="B15" s="3"/>
      <c r="C15" s="1132">
        <v>31.29</v>
      </c>
      <c r="D15" s="1170"/>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01" t="s">
        <v>1148</v>
      </c>
      <c r="D17" s="802"/>
      <c r="E17" s="802"/>
      <c r="F17" s="806"/>
      <c r="G17" s="7"/>
      <c r="H17" s="7"/>
      <c r="I17" s="7"/>
    </row>
    <row r="18" spans="1:9" ht="13.5" thickBot="1" x14ac:dyDescent="0.25">
      <c r="A18" s="281" t="s">
        <v>19</v>
      </c>
      <c r="B18" s="3"/>
      <c r="C18" s="801" t="s">
        <v>1149</v>
      </c>
      <c r="D18" s="802"/>
      <c r="E18" s="802"/>
      <c r="F18" s="806"/>
      <c r="G18" s="7"/>
      <c r="H18" s="7"/>
      <c r="I18" s="7"/>
    </row>
    <row r="19" spans="1:9" ht="9" customHeight="1" x14ac:dyDescent="0.2">
      <c r="B19" s="3"/>
      <c r="G19" s="7"/>
      <c r="H19" s="7"/>
      <c r="I19" s="7"/>
    </row>
    <row r="20" spans="1:9" ht="15.75" x14ac:dyDescent="0.25">
      <c r="A20" s="13" t="s">
        <v>5</v>
      </c>
      <c r="B20" s="13"/>
      <c r="C20" s="14"/>
      <c r="D20" s="14"/>
      <c r="E20" s="14"/>
      <c r="F20" s="14"/>
      <c r="G20" s="47"/>
      <c r="H20" s="47"/>
      <c r="I20" s="47"/>
    </row>
    <row r="21" spans="1:9" ht="3.75" customHeight="1" thickBot="1" x14ac:dyDescent="0.3">
      <c r="A21" s="5"/>
      <c r="C21" s="7"/>
      <c r="D21" s="7"/>
      <c r="E21" s="7"/>
      <c r="F21" s="7"/>
      <c r="G21" s="7"/>
      <c r="H21" s="7"/>
      <c r="I21" s="7"/>
    </row>
    <row r="22" spans="1:9" x14ac:dyDescent="0.2">
      <c r="A22" s="632" t="s">
        <v>23</v>
      </c>
      <c r="B22" s="419" t="s">
        <v>6</v>
      </c>
      <c r="C22" s="419" t="s">
        <v>7</v>
      </c>
      <c r="D22" s="419" t="s">
        <v>8</v>
      </c>
      <c r="E22" s="419" t="s">
        <v>9</v>
      </c>
      <c r="F22" s="420" t="s">
        <v>10</v>
      </c>
      <c r="G22" s="358"/>
      <c r="H22" s="358"/>
      <c r="I22" s="358"/>
    </row>
    <row r="23" spans="1:9" x14ac:dyDescent="0.2">
      <c r="A23" s="633"/>
      <c r="B23" s="88">
        <v>610</v>
      </c>
      <c r="C23" s="87"/>
      <c r="D23" s="88" t="s">
        <v>54</v>
      </c>
      <c r="E23" s="540">
        <v>43550</v>
      </c>
      <c r="F23" s="424">
        <v>21794.59</v>
      </c>
      <c r="G23" s="358"/>
      <c r="H23" s="358"/>
      <c r="I23" s="358"/>
    </row>
    <row r="24" spans="1:9" x14ac:dyDescent="0.2">
      <c r="A24" s="633"/>
      <c r="B24" s="88">
        <v>620</v>
      </c>
      <c r="C24" s="87"/>
      <c r="D24" s="88" t="s">
        <v>57</v>
      </c>
      <c r="E24" s="540">
        <v>15220</v>
      </c>
      <c r="F24" s="424">
        <v>7464.12</v>
      </c>
      <c r="G24" s="358"/>
      <c r="H24" s="358"/>
      <c r="I24" s="358"/>
    </row>
    <row r="25" spans="1:9" x14ac:dyDescent="0.2">
      <c r="A25" s="634"/>
      <c r="B25" s="176">
        <v>630</v>
      </c>
      <c r="C25" s="176"/>
      <c r="D25" s="176" t="s">
        <v>55</v>
      </c>
      <c r="E25" s="541">
        <v>25500</v>
      </c>
      <c r="F25" s="424">
        <v>2032.38</v>
      </c>
      <c r="G25" s="357"/>
      <c r="H25" s="359"/>
      <c r="I25" s="359"/>
    </row>
    <row r="26" spans="1:9" ht="13.5" thickBot="1" x14ac:dyDescent="0.25">
      <c r="A26" s="635"/>
      <c r="B26" s="263">
        <v>640</v>
      </c>
      <c r="C26" s="263"/>
      <c r="D26" s="263" t="s">
        <v>66</v>
      </c>
      <c r="E26" s="542">
        <v>200</v>
      </c>
      <c r="F26" s="424">
        <v>0</v>
      </c>
      <c r="G26" s="360"/>
      <c r="H26" s="361"/>
      <c r="I26" s="361"/>
    </row>
    <row r="27" spans="1:9" ht="13.5" thickBot="1" x14ac:dyDescent="0.25">
      <c r="A27" s="23" t="s">
        <v>11</v>
      </c>
      <c r="B27" s="24"/>
      <c r="C27" s="24"/>
      <c r="D27" s="24"/>
      <c r="E27" s="60">
        <f>SUM(E23:E26)</f>
        <v>84470</v>
      </c>
      <c r="F27" s="61">
        <f>SUM(F23:F26)</f>
        <v>31291.09</v>
      </c>
      <c r="G27" s="360"/>
      <c r="H27" s="361"/>
      <c r="I27" s="361"/>
    </row>
    <row r="28" spans="1:9" ht="13.5" thickBot="1" x14ac:dyDescent="0.25">
      <c r="A28" s="635"/>
      <c r="B28" s="279"/>
      <c r="C28" s="237"/>
      <c r="D28" s="237"/>
      <c r="E28" s="236"/>
      <c r="F28" s="636"/>
      <c r="G28" s="357"/>
      <c r="H28" s="362"/>
      <c r="I28" s="362"/>
    </row>
    <row r="29" spans="1:9" ht="13.5" thickBot="1" x14ac:dyDescent="0.25">
      <c r="A29" s="23" t="s">
        <v>12</v>
      </c>
      <c r="B29" s="251"/>
      <c r="C29" s="24"/>
      <c r="D29" s="24"/>
      <c r="E29" s="60">
        <v>0</v>
      </c>
      <c r="F29" s="61">
        <v>0</v>
      </c>
      <c r="G29" s="357"/>
      <c r="H29" s="362"/>
      <c r="I29" s="362"/>
    </row>
    <row r="30" spans="1:9" ht="13.5" thickBot="1" x14ac:dyDescent="0.25">
      <c r="A30" s="26" t="s">
        <v>13</v>
      </c>
      <c r="B30" s="24"/>
      <c r="C30" s="24"/>
      <c r="D30" s="24"/>
      <c r="E30" s="58">
        <f>E29+E27</f>
        <v>84470</v>
      </c>
      <c r="F30" s="59">
        <f>F29+F27</f>
        <v>31291.09</v>
      </c>
      <c r="G30" s="357"/>
      <c r="H30" s="362"/>
      <c r="I30" s="362"/>
    </row>
    <row r="31" spans="1:9" x14ac:dyDescent="0.2">
      <c r="A31" s="381" t="s">
        <v>244</v>
      </c>
      <c r="B31" s="1085" t="s">
        <v>6</v>
      </c>
      <c r="C31" s="1085"/>
      <c r="D31" s="382" t="s">
        <v>245</v>
      </c>
      <c r="E31" s="382" t="s">
        <v>9</v>
      </c>
      <c r="F31" s="383" t="s">
        <v>10</v>
      </c>
      <c r="G31" s="357"/>
      <c r="H31" s="362"/>
      <c r="I31" s="362"/>
    </row>
    <row r="32" spans="1:9" x14ac:dyDescent="0.2">
      <c r="A32" s="384"/>
      <c r="B32" s="1086">
        <v>223</v>
      </c>
      <c r="C32" s="1087"/>
      <c r="D32" s="22" t="s">
        <v>1151</v>
      </c>
      <c r="E32" s="55">
        <v>23000</v>
      </c>
      <c r="F32" s="385">
        <v>5397.1</v>
      </c>
      <c r="G32" s="372"/>
      <c r="H32" s="372"/>
      <c r="I32" s="372"/>
    </row>
    <row r="33" spans="1:9" x14ac:dyDescent="0.2">
      <c r="A33" s="738"/>
      <c r="B33" s="732"/>
      <c r="C33" s="733"/>
      <c r="D33" s="22"/>
      <c r="E33" s="55"/>
      <c r="F33" s="385"/>
      <c r="G33" s="372"/>
      <c r="H33" s="372"/>
      <c r="I33" s="372"/>
    </row>
    <row r="34" spans="1:9" ht="13.5" thickBot="1" x14ac:dyDescent="0.25">
      <c r="A34" s="33" t="s">
        <v>246</v>
      </c>
      <c r="B34" s="31"/>
      <c r="C34" s="31"/>
      <c r="D34" s="31"/>
      <c r="E34" s="356">
        <f>E32+E33</f>
        <v>23000</v>
      </c>
      <c r="F34" s="354">
        <f>F32+F33</f>
        <v>5397.1</v>
      </c>
      <c r="G34" s="11"/>
      <c r="H34" s="11"/>
      <c r="I34" s="11"/>
    </row>
    <row r="35" spans="1:9" ht="10.5" customHeight="1" x14ac:dyDescent="0.2">
      <c r="E35" s="357"/>
      <c r="F35" s="357"/>
      <c r="G35" s="358"/>
      <c r="H35" s="358"/>
      <c r="I35" s="363"/>
    </row>
    <row r="36" spans="1:9" ht="17.25" customHeight="1" x14ac:dyDescent="0.25">
      <c r="A36" s="13" t="s">
        <v>14</v>
      </c>
      <c r="B36" s="283"/>
      <c r="C36" s="14"/>
      <c r="D36" s="14"/>
      <c r="E36" s="14"/>
      <c r="F36" s="14"/>
      <c r="G36" s="366"/>
      <c r="H36" s="367"/>
      <c r="I36" s="366"/>
    </row>
    <row r="37" spans="1:9" ht="6" customHeight="1" x14ac:dyDescent="0.2">
      <c r="A37" s="1"/>
      <c r="B37" s="47"/>
      <c r="G37" s="366"/>
      <c r="H37" s="367"/>
      <c r="I37" s="366"/>
    </row>
    <row r="38" spans="1:9" ht="27.75" customHeight="1" x14ac:dyDescent="0.2">
      <c r="A38" s="815" t="s">
        <v>22</v>
      </c>
      <c r="B38" s="815"/>
      <c r="C38" s="815"/>
      <c r="D38" s="175" t="s">
        <v>15</v>
      </c>
      <c r="E38" s="175" t="s">
        <v>943</v>
      </c>
      <c r="F38" s="175" t="s">
        <v>1023</v>
      </c>
      <c r="G38" s="364"/>
      <c r="H38" s="365"/>
      <c r="I38" s="11"/>
    </row>
    <row r="39" spans="1:9" ht="32.25" customHeight="1" x14ac:dyDescent="0.2">
      <c r="A39" s="1264" t="s">
        <v>679</v>
      </c>
      <c r="B39" s="1264"/>
      <c r="C39" s="1264"/>
      <c r="D39" s="431" t="s">
        <v>788</v>
      </c>
      <c r="E39" s="44">
        <v>240</v>
      </c>
      <c r="F39" s="63">
        <v>240</v>
      </c>
      <c r="G39" s="369"/>
      <c r="H39" s="370"/>
      <c r="I39" s="371"/>
    </row>
    <row r="40" spans="1:9" ht="32.25" customHeight="1" x14ac:dyDescent="0.2">
      <c r="A40" s="1264"/>
      <c r="B40" s="1264"/>
      <c r="C40" s="1264"/>
      <c r="D40" s="431" t="s">
        <v>789</v>
      </c>
      <c r="E40" s="44">
        <v>30</v>
      </c>
      <c r="F40" s="63">
        <v>34</v>
      </c>
      <c r="G40" s="369"/>
      <c r="H40" s="370"/>
      <c r="I40" s="371"/>
    </row>
    <row r="41" spans="1:9" x14ac:dyDescent="0.2">
      <c r="A41" s="1264"/>
      <c r="B41" s="1264"/>
      <c r="C41" s="1264"/>
      <c r="D41" s="431" t="s">
        <v>790</v>
      </c>
      <c r="E41" s="44">
        <v>5</v>
      </c>
      <c r="F41" s="63">
        <v>0</v>
      </c>
      <c r="G41" s="373" t="s">
        <v>274</v>
      </c>
      <c r="H41" s="373"/>
      <c r="I41" s="357"/>
    </row>
    <row r="42" spans="1:9" ht="24.75" customHeight="1" thickBot="1" x14ac:dyDescent="0.25">
      <c r="A42" s="6" t="s">
        <v>16</v>
      </c>
      <c r="E42" s="6"/>
      <c r="G42" s="374"/>
      <c r="H42" s="374"/>
      <c r="I42" s="374"/>
    </row>
    <row r="43" spans="1:9" ht="150" customHeight="1" thickBot="1" x14ac:dyDescent="0.25">
      <c r="A43" s="376" t="s">
        <v>17</v>
      </c>
      <c r="B43" s="1082" t="s">
        <v>1152</v>
      </c>
      <c r="C43" s="822"/>
      <c r="D43" s="822"/>
      <c r="E43" s="822"/>
      <c r="F43" s="823"/>
    </row>
    <row r="44" spans="1:9" ht="13.5" thickBot="1" x14ac:dyDescent="0.25"/>
    <row r="45" spans="1:9" ht="24.75" thickBot="1" x14ac:dyDescent="0.25">
      <c r="A45" s="243" t="s">
        <v>254</v>
      </c>
      <c r="B45" s="1082" t="s">
        <v>422</v>
      </c>
      <c r="C45" s="822"/>
      <c r="D45" s="822"/>
      <c r="E45" s="822"/>
      <c r="F45" s="823"/>
    </row>
  </sheetData>
  <mergeCells count="19">
    <mergeCell ref="B43:F43"/>
    <mergeCell ref="B45:F45"/>
    <mergeCell ref="C18:F18"/>
    <mergeCell ref="B31:C31"/>
    <mergeCell ref="B32:C32"/>
    <mergeCell ref="A38:C38"/>
    <mergeCell ref="A39:C41"/>
    <mergeCell ref="C17:F17"/>
    <mergeCell ref="D3:F3"/>
    <mergeCell ref="D4:F4"/>
    <mergeCell ref="D5:F5"/>
    <mergeCell ref="D6:F6"/>
    <mergeCell ref="C8:F8"/>
    <mergeCell ref="C9:F9"/>
    <mergeCell ref="C10:F10"/>
    <mergeCell ref="C12:D12"/>
    <mergeCell ref="C13:D13"/>
    <mergeCell ref="C14:D14"/>
    <mergeCell ref="C15:D15"/>
  </mergeCells>
  <pageMargins left="0.7" right="0.7" top="0.75" bottom="0.75" header="0.3" footer="0.3"/>
  <pageSetup paperSize="9" scale="81" fitToHeight="0" orientation="portrait" r:id="rId1"/>
  <legacyDrawing r:id="rId2"/>
</worksheet>
</file>

<file path=xl/worksheets/sheet5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7030A0"/>
    <pageSetUpPr fitToPage="1"/>
  </sheetPr>
  <dimension ref="A1:I46"/>
  <sheetViews>
    <sheetView workbookViewId="0">
      <selection activeCell="B45" sqref="B45"/>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07" t="s">
        <v>3</v>
      </c>
      <c r="E3" s="1067"/>
      <c r="F3" s="808"/>
      <c r="G3" s="7"/>
      <c r="H3" s="7"/>
      <c r="I3" s="7"/>
    </row>
    <row r="4" spans="1:9" ht="13.5" thickBot="1" x14ac:dyDescent="0.25">
      <c r="A4" s="15" t="s">
        <v>0</v>
      </c>
      <c r="B4" s="3"/>
      <c r="C4" s="669" t="s">
        <v>240</v>
      </c>
      <c r="D4" s="925" t="s">
        <v>241</v>
      </c>
      <c r="E4" s="926"/>
      <c r="F4" s="963"/>
      <c r="G4" s="7"/>
      <c r="H4" s="7"/>
      <c r="I4" s="7"/>
    </row>
    <row r="5" spans="1:9" ht="13.5" thickBot="1" x14ac:dyDescent="0.25">
      <c r="A5" s="73" t="s">
        <v>647</v>
      </c>
      <c r="B5" s="3"/>
      <c r="C5" s="670" t="s">
        <v>270</v>
      </c>
      <c r="D5" s="1265" t="s">
        <v>266</v>
      </c>
      <c r="E5" s="1266"/>
      <c r="F5" s="1267"/>
      <c r="G5" s="7"/>
      <c r="H5" s="7"/>
      <c r="I5" s="7"/>
    </row>
    <row r="6" spans="1:9" ht="13.5" thickBot="1" x14ac:dyDescent="0.25">
      <c r="A6" s="15" t="s">
        <v>27</v>
      </c>
      <c r="B6" s="3"/>
      <c r="C6" s="671" t="s">
        <v>734</v>
      </c>
      <c r="D6" s="1265" t="s">
        <v>432</v>
      </c>
      <c r="E6" s="1266"/>
      <c r="F6" s="1267"/>
      <c r="G6" s="7"/>
      <c r="H6" s="7"/>
      <c r="I6" s="7"/>
    </row>
    <row r="7" spans="1:9" ht="13.5" thickBot="1" x14ac:dyDescent="0.25">
      <c r="A7" s="4"/>
      <c r="B7" s="3"/>
      <c r="C7" s="3"/>
      <c r="D7" s="3"/>
      <c r="E7" s="3"/>
      <c r="F7" s="3"/>
      <c r="G7" s="7"/>
      <c r="H7" s="7"/>
      <c r="I7" s="7"/>
    </row>
    <row r="8" spans="1:9" ht="28.5" customHeight="1" thickBot="1" x14ac:dyDescent="0.25">
      <c r="A8" s="284" t="s">
        <v>21</v>
      </c>
      <c r="B8" s="3"/>
      <c r="C8" s="1217" t="s">
        <v>390</v>
      </c>
      <c r="D8" s="1218"/>
      <c r="E8" s="1218"/>
      <c r="F8" s="1219"/>
      <c r="G8" s="414"/>
      <c r="H8" s="7"/>
      <c r="I8" s="7"/>
    </row>
    <row r="9" spans="1:9" ht="23.25" thickBot="1" x14ac:dyDescent="0.25">
      <c r="A9" s="281" t="s">
        <v>25</v>
      </c>
      <c r="B9" s="3"/>
      <c r="C9" s="919" t="s">
        <v>421</v>
      </c>
      <c r="D9" s="920"/>
      <c r="E9" s="920"/>
      <c r="F9" s="921"/>
      <c r="G9" s="7"/>
      <c r="H9" s="7"/>
      <c r="I9" s="7"/>
    </row>
    <row r="10" spans="1:9" ht="13.5" thickBot="1" x14ac:dyDescent="0.25">
      <c r="A10" s="281" t="s">
        <v>26</v>
      </c>
      <c r="B10" s="3"/>
      <c r="C10" s="1245" t="s">
        <v>433</v>
      </c>
      <c r="D10" s="1246"/>
      <c r="E10" s="1246"/>
      <c r="F10" s="1247"/>
      <c r="G10" s="227"/>
      <c r="H10" s="7"/>
      <c r="I10" s="7"/>
    </row>
    <row r="11" spans="1:9" ht="13.5" thickBot="1" x14ac:dyDescent="0.25">
      <c r="A11" s="285"/>
      <c r="B11" s="3"/>
      <c r="C11" s="3"/>
      <c r="D11" s="3"/>
      <c r="E11" s="3"/>
      <c r="F11" s="3"/>
      <c r="G11" s="7"/>
      <c r="H11" s="7"/>
      <c r="I11" s="7"/>
    </row>
    <row r="12" spans="1:9" ht="13.5" thickBot="1" x14ac:dyDescent="0.25">
      <c r="A12" s="285"/>
      <c r="B12" s="3"/>
      <c r="C12" s="807" t="s">
        <v>355</v>
      </c>
      <c r="D12" s="1015"/>
      <c r="E12" s="3"/>
      <c r="F12" s="3"/>
      <c r="G12" s="7"/>
      <c r="H12" s="7"/>
      <c r="I12" s="7"/>
    </row>
    <row r="13" spans="1:9" ht="13.5" thickBot="1" x14ac:dyDescent="0.25">
      <c r="A13" s="286" t="s">
        <v>2</v>
      </c>
      <c r="B13" s="3"/>
      <c r="C13" s="1130">
        <v>142.416</v>
      </c>
      <c r="D13" s="806"/>
      <c r="E13" s="3"/>
      <c r="F13" s="3"/>
      <c r="G13" s="7"/>
      <c r="H13" s="7"/>
      <c r="I13" s="7"/>
    </row>
    <row r="14" spans="1:9" ht="13.5" thickBot="1" x14ac:dyDescent="0.25">
      <c r="A14" s="284" t="s">
        <v>273</v>
      </c>
      <c r="B14" s="3"/>
      <c r="C14" s="1130">
        <v>142.44999999999999</v>
      </c>
      <c r="D14" s="806"/>
      <c r="E14" s="3"/>
      <c r="F14" s="3"/>
      <c r="G14" s="7"/>
      <c r="H14" s="7"/>
      <c r="I14" s="7"/>
    </row>
    <row r="15" spans="1:9" ht="13.5" thickBot="1" x14ac:dyDescent="0.25">
      <c r="A15" s="281" t="s">
        <v>1</v>
      </c>
      <c r="B15" s="3"/>
      <c r="C15" s="1132">
        <v>35.237000000000002</v>
      </c>
      <c r="D15" s="1170"/>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01" t="s">
        <v>1191</v>
      </c>
      <c r="D17" s="802"/>
      <c r="E17" s="802"/>
      <c r="F17" s="806"/>
      <c r="G17" s="7"/>
      <c r="H17" s="7"/>
      <c r="I17" s="7"/>
    </row>
    <row r="18" spans="1:9" ht="13.5" thickBot="1" x14ac:dyDescent="0.25">
      <c r="A18" s="281" t="s">
        <v>19</v>
      </c>
      <c r="B18" s="3"/>
      <c r="C18" s="801" t="s">
        <v>1195</v>
      </c>
      <c r="D18" s="802"/>
      <c r="E18" s="802"/>
      <c r="F18" s="806"/>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7" t="s">
        <v>10</v>
      </c>
      <c r="G22" s="358"/>
      <c r="H22" s="358"/>
      <c r="I22" s="358"/>
    </row>
    <row r="23" spans="1:9" x14ac:dyDescent="0.2">
      <c r="A23" s="136"/>
      <c r="B23" s="88">
        <v>610</v>
      </c>
      <c r="C23" s="87"/>
      <c r="D23" s="494" t="s">
        <v>54</v>
      </c>
      <c r="E23" s="512">
        <v>53800</v>
      </c>
      <c r="F23" s="525">
        <v>20540.88</v>
      </c>
      <c r="G23" s="358"/>
      <c r="H23" s="358"/>
      <c r="I23" s="358"/>
    </row>
    <row r="24" spans="1:9" x14ac:dyDescent="0.2">
      <c r="A24" s="136"/>
      <c r="B24" s="88">
        <v>620</v>
      </c>
      <c r="C24" s="87"/>
      <c r="D24" s="88" t="s">
        <v>57</v>
      </c>
      <c r="E24" s="512">
        <v>20250</v>
      </c>
      <c r="F24" s="512">
        <v>7568.93</v>
      </c>
      <c r="G24" s="358"/>
      <c r="H24" s="358"/>
      <c r="I24" s="358"/>
    </row>
    <row r="25" spans="1:9" x14ac:dyDescent="0.2">
      <c r="A25" s="237"/>
      <c r="B25" s="176">
        <v>630</v>
      </c>
      <c r="C25" s="176"/>
      <c r="D25" s="176" t="s">
        <v>55</v>
      </c>
      <c r="E25" s="179">
        <v>68000</v>
      </c>
      <c r="F25" s="512">
        <v>6989.79</v>
      </c>
      <c r="G25" s="357"/>
      <c r="H25" s="359"/>
      <c r="I25" s="359"/>
    </row>
    <row r="26" spans="1:9" ht="13.5" thickBot="1" x14ac:dyDescent="0.25">
      <c r="A26" s="250"/>
      <c r="B26" s="263">
        <v>640</v>
      </c>
      <c r="C26" s="263"/>
      <c r="D26" s="263" t="s">
        <v>66</v>
      </c>
      <c r="E26" s="264">
        <v>400</v>
      </c>
      <c r="F26" s="264">
        <v>137.66999999999999</v>
      </c>
      <c r="G26" s="360"/>
      <c r="H26" s="361"/>
      <c r="I26" s="361"/>
    </row>
    <row r="27" spans="1:9" ht="13.5" thickBot="1" x14ac:dyDescent="0.25">
      <c r="A27" s="23" t="s">
        <v>11</v>
      </c>
      <c r="B27" s="24"/>
      <c r="C27" s="24"/>
      <c r="D27" s="24"/>
      <c r="E27" s="60">
        <f>SUM(E23:E26)</f>
        <v>142450</v>
      </c>
      <c r="F27" s="61">
        <f>SUM(F23:F26)</f>
        <v>35237.269999999997</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142450</v>
      </c>
      <c r="F30" s="58">
        <f>F29+F27</f>
        <v>35237.269999999997</v>
      </c>
      <c r="G30" s="357"/>
      <c r="H30" s="362"/>
      <c r="I30" s="362"/>
    </row>
    <row r="31" spans="1:9" x14ac:dyDescent="0.2">
      <c r="A31" s="381" t="s">
        <v>244</v>
      </c>
      <c r="B31" s="1085" t="s">
        <v>6</v>
      </c>
      <c r="C31" s="1085"/>
      <c r="D31" s="382" t="s">
        <v>245</v>
      </c>
      <c r="E31" s="382" t="s">
        <v>9</v>
      </c>
      <c r="F31" s="383" t="s">
        <v>10</v>
      </c>
      <c r="G31" s="357"/>
      <c r="H31" s="362"/>
      <c r="I31" s="362"/>
    </row>
    <row r="32" spans="1:9" x14ac:dyDescent="0.2">
      <c r="A32" s="384"/>
      <c r="B32" s="1086">
        <v>223</v>
      </c>
      <c r="C32" s="1087"/>
      <c r="D32" s="22" t="s">
        <v>781</v>
      </c>
      <c r="E32" s="55">
        <v>73000</v>
      </c>
      <c r="F32" s="385">
        <v>9923.69</v>
      </c>
      <c r="G32" s="372"/>
      <c r="H32" s="372"/>
      <c r="I32" s="372"/>
    </row>
    <row r="33" spans="1:9" ht="13.5" thickBot="1" x14ac:dyDescent="0.25">
      <c r="A33" s="33" t="s">
        <v>246</v>
      </c>
      <c r="B33" s="31"/>
      <c r="C33" s="31"/>
      <c r="D33" s="31"/>
      <c r="E33" s="356">
        <f>E32</f>
        <v>73000</v>
      </c>
      <c r="F33" s="354">
        <f>F32</f>
        <v>9923.69</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15" t="s">
        <v>22</v>
      </c>
      <c r="B37" s="815"/>
      <c r="C37" s="815"/>
      <c r="D37" s="175" t="s">
        <v>15</v>
      </c>
      <c r="E37" s="175" t="s">
        <v>943</v>
      </c>
      <c r="F37" s="175" t="s">
        <v>1023</v>
      </c>
      <c r="G37" s="364"/>
      <c r="H37" s="365"/>
      <c r="I37" s="11"/>
    </row>
    <row r="38" spans="1:9" ht="32.25" customHeight="1" x14ac:dyDescent="0.2">
      <c r="A38" s="792" t="s">
        <v>356</v>
      </c>
      <c r="B38" s="793"/>
      <c r="C38" s="794"/>
      <c r="D38" s="1268" t="s">
        <v>434</v>
      </c>
      <c r="E38" s="1270">
        <v>360</v>
      </c>
      <c r="F38" s="1270">
        <v>268</v>
      </c>
      <c r="G38" s="369"/>
      <c r="H38" s="370"/>
      <c r="I38" s="371"/>
    </row>
    <row r="39" spans="1:9" ht="0.75" customHeight="1" x14ac:dyDescent="0.2">
      <c r="A39" s="831"/>
      <c r="B39" s="941"/>
      <c r="C39" s="832"/>
      <c r="D39" s="1269"/>
      <c r="E39" s="1271"/>
      <c r="F39" s="1271"/>
      <c r="G39" s="369"/>
      <c r="H39" s="370"/>
      <c r="I39" s="371"/>
    </row>
    <row r="40" spans="1:9" x14ac:dyDescent="0.2">
      <c r="A40" s="831"/>
      <c r="B40" s="941"/>
      <c r="C40" s="832"/>
      <c r="D40" s="439" t="s">
        <v>435</v>
      </c>
      <c r="E40" s="672">
        <v>310</v>
      </c>
      <c r="F40" s="672">
        <v>220</v>
      </c>
      <c r="G40" s="373" t="s">
        <v>274</v>
      </c>
      <c r="H40" s="373"/>
      <c r="I40" s="357"/>
    </row>
    <row r="41" spans="1:9" x14ac:dyDescent="0.2">
      <c r="A41" s="795"/>
      <c r="B41" s="796"/>
      <c r="C41" s="797"/>
      <c r="D41" s="439" t="s">
        <v>436</v>
      </c>
      <c r="E41" s="672">
        <v>50</v>
      </c>
      <c r="F41" s="672">
        <v>45</v>
      </c>
      <c r="G41" s="374"/>
      <c r="H41" s="374"/>
      <c r="I41" s="374"/>
    </row>
    <row r="42" spans="1:9" ht="35.25" customHeight="1" x14ac:dyDescent="0.2">
      <c r="A42" s="1272" t="s">
        <v>437</v>
      </c>
      <c r="B42" s="1272"/>
      <c r="C42" s="1272"/>
      <c r="D42" s="439" t="s">
        <v>438</v>
      </c>
      <c r="E42" s="673">
        <v>6</v>
      </c>
      <c r="F42" s="673">
        <v>3</v>
      </c>
      <c r="G42" s="374"/>
      <c r="H42" s="374"/>
      <c r="I42" s="374"/>
    </row>
    <row r="43" spans="1:9" ht="24.75" customHeight="1" thickBot="1" x14ac:dyDescent="0.25">
      <c r="A43" s="6" t="s">
        <v>16</v>
      </c>
      <c r="E43" s="6"/>
      <c r="G43" s="374"/>
      <c r="H43" s="374"/>
      <c r="I43" s="374"/>
    </row>
    <row r="44" spans="1:9" ht="64.5" customHeight="1" thickBot="1" x14ac:dyDescent="0.25">
      <c r="A44" s="376" t="s">
        <v>17</v>
      </c>
      <c r="B44" s="1082" t="s">
        <v>1196</v>
      </c>
      <c r="C44" s="822"/>
      <c r="D44" s="822"/>
      <c r="E44" s="822"/>
      <c r="F44" s="823"/>
    </row>
    <row r="45" spans="1:9" ht="13.5" thickBot="1" x14ac:dyDescent="0.25"/>
    <row r="46" spans="1:9" ht="24.75" thickBot="1" x14ac:dyDescent="0.25">
      <c r="A46" s="243" t="s">
        <v>254</v>
      </c>
      <c r="B46" s="1082" t="s">
        <v>447</v>
      </c>
      <c r="C46" s="822"/>
      <c r="D46" s="822"/>
      <c r="E46" s="822"/>
      <c r="F46" s="823"/>
    </row>
  </sheetData>
  <mergeCells count="23">
    <mergeCell ref="B46:F46"/>
    <mergeCell ref="D38:D39"/>
    <mergeCell ref="E38:E39"/>
    <mergeCell ref="F38:F39"/>
    <mergeCell ref="A42:C42"/>
    <mergeCell ref="B44:F44"/>
    <mergeCell ref="C18:F18"/>
    <mergeCell ref="B31:C31"/>
    <mergeCell ref="B32:C32"/>
    <mergeCell ref="A37:C37"/>
    <mergeCell ref="A38:C41"/>
    <mergeCell ref="C17:F17"/>
    <mergeCell ref="D3:F3"/>
    <mergeCell ref="D4:F4"/>
    <mergeCell ref="D5:F5"/>
    <mergeCell ref="D6:F6"/>
    <mergeCell ref="C8:F8"/>
    <mergeCell ref="C9:F9"/>
    <mergeCell ref="C10:F10"/>
    <mergeCell ref="C12:D12"/>
    <mergeCell ref="C13:D13"/>
    <mergeCell ref="C14:D14"/>
    <mergeCell ref="C15:D15"/>
  </mergeCells>
  <pageMargins left="0.7" right="0.7" top="0.75" bottom="0.75" header="0.3" footer="0.3"/>
  <pageSetup paperSize="9" scale="81" fitToHeight="0" orientation="portrait" r:id="rId1"/>
  <legacyDrawing r:id="rId2"/>
</worksheet>
</file>

<file path=xl/worksheets/sheet5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7030A0"/>
    <pageSetUpPr fitToPage="1"/>
  </sheetPr>
  <dimension ref="A1:I52"/>
  <sheetViews>
    <sheetView workbookViewId="0">
      <selection activeCell="F39" sqref="F39"/>
    </sheetView>
  </sheetViews>
  <sheetFormatPr defaultRowHeight="12.75" x14ac:dyDescent="0.2"/>
  <cols>
    <col min="1" max="1" width="25.5703125" customWidth="1"/>
    <col min="2" max="2" width="7.42578125" customWidth="1"/>
    <col min="4" max="4" width="15.85546875"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07" t="s">
        <v>3</v>
      </c>
      <c r="E3" s="1067"/>
      <c r="F3" s="808"/>
      <c r="G3" s="7"/>
      <c r="H3" s="7"/>
      <c r="I3" s="7"/>
    </row>
    <row r="4" spans="1:9" ht="13.5" thickBot="1" x14ac:dyDescent="0.25">
      <c r="A4" s="15" t="s">
        <v>0</v>
      </c>
      <c r="B4" s="3"/>
      <c r="C4" s="669" t="s">
        <v>240</v>
      </c>
      <c r="D4" s="925" t="s">
        <v>241</v>
      </c>
      <c r="E4" s="926"/>
      <c r="F4" s="963"/>
      <c r="G4" s="7"/>
      <c r="H4" s="7"/>
      <c r="I4" s="7"/>
    </row>
    <row r="5" spans="1:9" ht="13.5" customHeight="1" thickBot="1" x14ac:dyDescent="0.25">
      <c r="A5" s="16" t="s">
        <v>647</v>
      </c>
      <c r="B5" s="3"/>
      <c r="C5" s="670" t="s">
        <v>359</v>
      </c>
      <c r="D5" s="1294" t="s">
        <v>650</v>
      </c>
      <c r="E5" s="1294"/>
      <c r="F5" s="1294"/>
      <c r="G5" s="7"/>
      <c r="H5" s="7"/>
      <c r="I5" s="7"/>
    </row>
    <row r="6" spans="1:9" ht="13.5" customHeight="1" thickBot="1" x14ac:dyDescent="0.25">
      <c r="A6" s="16" t="s">
        <v>27</v>
      </c>
      <c r="B6" s="3"/>
      <c r="C6" s="670" t="s">
        <v>651</v>
      </c>
      <c r="D6" s="1294" t="s">
        <v>652</v>
      </c>
      <c r="E6" s="1294"/>
      <c r="F6" s="1294"/>
      <c r="G6" s="7"/>
      <c r="H6" s="7"/>
      <c r="I6" s="7"/>
    </row>
    <row r="7" spans="1:9" ht="13.5" thickBot="1" x14ac:dyDescent="0.25">
      <c r="A7" s="4"/>
      <c r="B7" s="3"/>
      <c r="C7" s="3"/>
      <c r="D7" s="3"/>
      <c r="E7" s="3"/>
      <c r="F7" s="3"/>
      <c r="G7" s="7"/>
      <c r="H7" s="7"/>
      <c r="I7" s="7"/>
    </row>
    <row r="8" spans="1:9" ht="13.5" thickBot="1" x14ac:dyDescent="0.25">
      <c r="A8" s="284" t="s">
        <v>21</v>
      </c>
      <c r="B8" s="3"/>
      <c r="C8" s="1295" t="s">
        <v>360</v>
      </c>
      <c r="D8" s="1296"/>
      <c r="E8" s="1296"/>
      <c r="F8" s="1296"/>
      <c r="G8" s="7"/>
      <c r="H8" s="7"/>
      <c r="I8" s="7"/>
    </row>
    <row r="9" spans="1:9" ht="23.25" thickBot="1" x14ac:dyDescent="0.25">
      <c r="A9" s="281" t="s">
        <v>25</v>
      </c>
      <c r="B9" s="3"/>
      <c r="C9" s="919" t="s">
        <v>361</v>
      </c>
      <c r="D9" s="920"/>
      <c r="E9" s="920"/>
      <c r="F9" s="921"/>
      <c r="G9" s="7"/>
      <c r="H9" s="7"/>
      <c r="I9" s="7"/>
    </row>
    <row r="10" spans="1:9" ht="13.5" thickBot="1" x14ac:dyDescent="0.25">
      <c r="A10" s="281" t="s">
        <v>26</v>
      </c>
      <c r="B10" s="3"/>
      <c r="C10" s="801" t="s">
        <v>362</v>
      </c>
      <c r="D10" s="802"/>
      <c r="E10" s="802"/>
      <c r="F10" s="806"/>
      <c r="G10" s="7"/>
      <c r="H10" s="7"/>
      <c r="I10" s="7"/>
    </row>
    <row r="11" spans="1:9" ht="13.5" thickBot="1" x14ac:dyDescent="0.25">
      <c r="A11" s="285"/>
      <c r="B11" s="3"/>
      <c r="C11" s="3"/>
      <c r="D11" s="3"/>
      <c r="E11" s="3"/>
      <c r="F11" s="3"/>
      <c r="G11" s="7"/>
      <c r="H11" s="7"/>
      <c r="I11" s="7"/>
    </row>
    <row r="12" spans="1:9" ht="13.5" thickBot="1" x14ac:dyDescent="0.25">
      <c r="A12" s="285"/>
      <c r="B12" s="3"/>
      <c r="C12" s="807" t="s">
        <v>355</v>
      </c>
      <c r="D12" s="1015"/>
      <c r="E12" s="3"/>
      <c r="F12" s="3"/>
      <c r="G12" s="7"/>
      <c r="H12" s="7"/>
      <c r="I12" s="7"/>
    </row>
    <row r="13" spans="1:9" ht="15" customHeight="1" thickBot="1" x14ac:dyDescent="0.25">
      <c r="A13" s="286" t="s">
        <v>2</v>
      </c>
      <c r="B13" s="3"/>
      <c r="C13" s="1130">
        <v>372.47</v>
      </c>
      <c r="D13" s="806"/>
      <c r="E13" s="3"/>
      <c r="F13" s="3"/>
      <c r="G13" s="7"/>
      <c r="H13" s="7"/>
      <c r="I13" s="7"/>
    </row>
    <row r="14" spans="1:9" ht="15.75" customHeight="1" thickBot="1" x14ac:dyDescent="0.25">
      <c r="A14" s="284" t="s">
        <v>273</v>
      </c>
      <c r="B14" s="3"/>
      <c r="C14" s="1130">
        <v>372.47</v>
      </c>
      <c r="D14" s="806"/>
      <c r="E14" s="3"/>
      <c r="F14" s="3"/>
      <c r="G14" s="7"/>
      <c r="H14" s="7"/>
      <c r="I14" s="7"/>
    </row>
    <row r="15" spans="1:9" ht="13.5" thickBot="1" x14ac:dyDescent="0.25">
      <c r="A15" s="281" t="s">
        <v>1</v>
      </c>
      <c r="B15" s="3"/>
      <c r="C15" s="1132">
        <v>177.79499999999999</v>
      </c>
      <c r="D15" s="1170"/>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01" t="s">
        <v>1048</v>
      </c>
      <c r="D17" s="802"/>
      <c r="E17" s="802"/>
      <c r="F17" s="806"/>
      <c r="G17" s="7"/>
      <c r="H17" s="7"/>
      <c r="I17" s="7"/>
    </row>
    <row r="18" spans="1:9" ht="13.5" thickBot="1" x14ac:dyDescent="0.25">
      <c r="A18" s="281" t="s">
        <v>19</v>
      </c>
      <c r="B18" s="3"/>
      <c r="C18" s="801" t="s">
        <v>1049</v>
      </c>
      <c r="D18" s="802"/>
      <c r="E18" s="802"/>
      <c r="F18" s="806"/>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7.5" customHeight="1" x14ac:dyDescent="0.25">
      <c r="A21" s="5"/>
      <c r="C21" s="7"/>
      <c r="D21" s="7"/>
      <c r="E21" s="7"/>
      <c r="F21" s="7"/>
      <c r="G21" s="7"/>
      <c r="H21" s="7"/>
      <c r="I21" s="7"/>
    </row>
    <row r="22" spans="1:9" x14ac:dyDescent="0.2">
      <c r="A22" s="28" t="s">
        <v>23</v>
      </c>
      <c r="B22" s="21" t="s">
        <v>6</v>
      </c>
      <c r="C22" s="21" t="s">
        <v>7</v>
      </c>
      <c r="D22" s="21" t="s">
        <v>8</v>
      </c>
      <c r="E22" s="27" t="s">
        <v>9</v>
      </c>
      <c r="F22" s="27" t="s">
        <v>10</v>
      </c>
      <c r="G22" s="358"/>
      <c r="H22" s="358"/>
      <c r="I22" s="358"/>
    </row>
    <row r="23" spans="1:9" x14ac:dyDescent="0.2">
      <c r="A23" s="136"/>
      <c r="B23" s="88">
        <v>610</v>
      </c>
      <c r="C23" s="87"/>
      <c r="D23" s="494" t="s">
        <v>54</v>
      </c>
      <c r="E23" s="533">
        <v>239000</v>
      </c>
      <c r="F23" s="533">
        <v>118032.85</v>
      </c>
      <c r="G23" s="358"/>
      <c r="H23" s="358"/>
      <c r="I23" s="358"/>
    </row>
    <row r="24" spans="1:9" x14ac:dyDescent="0.2">
      <c r="A24" s="136"/>
      <c r="B24" s="88">
        <v>620</v>
      </c>
      <c r="C24" s="87"/>
      <c r="D24" s="88" t="s">
        <v>57</v>
      </c>
      <c r="E24" s="604">
        <v>83501</v>
      </c>
      <c r="F24" s="604">
        <v>42856.01</v>
      </c>
      <c r="G24" s="358"/>
      <c r="H24" s="358"/>
      <c r="I24" s="358"/>
    </row>
    <row r="25" spans="1:9" x14ac:dyDescent="0.2">
      <c r="A25" s="237"/>
      <c r="B25" s="176">
        <v>630</v>
      </c>
      <c r="C25" s="176"/>
      <c r="D25" s="176" t="s">
        <v>55</v>
      </c>
      <c r="E25" s="179">
        <v>49309</v>
      </c>
      <c r="F25" s="179">
        <v>16760.28</v>
      </c>
      <c r="G25" s="357"/>
      <c r="H25" s="359"/>
      <c r="I25" s="359"/>
    </row>
    <row r="26" spans="1:9" ht="13.5" thickBot="1" x14ac:dyDescent="0.25">
      <c r="A26" s="250"/>
      <c r="B26" s="263">
        <v>640</v>
      </c>
      <c r="C26" s="263"/>
      <c r="D26" s="263" t="s">
        <v>66</v>
      </c>
      <c r="E26" s="264">
        <v>660</v>
      </c>
      <c r="F26" s="264">
        <v>146.21</v>
      </c>
      <c r="G26" s="360"/>
      <c r="H26" s="361"/>
      <c r="I26" s="361"/>
    </row>
    <row r="27" spans="1:9" ht="13.5" thickBot="1" x14ac:dyDescent="0.25">
      <c r="A27" s="23" t="s">
        <v>11</v>
      </c>
      <c r="B27" s="24"/>
      <c r="C27" s="24"/>
      <c r="D27" s="24"/>
      <c r="E27" s="60">
        <f>SUM(E23:E26)</f>
        <v>372470</v>
      </c>
      <c r="F27" s="61">
        <f>SUM(F23:F26)</f>
        <v>177795.35</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372470</v>
      </c>
      <c r="F30" s="58">
        <f>F29+F27</f>
        <v>177795.35</v>
      </c>
      <c r="G30" s="357"/>
      <c r="H30" s="362"/>
      <c r="I30" s="362"/>
    </row>
    <row r="31" spans="1:9" x14ac:dyDescent="0.2">
      <c r="A31" s="28" t="s">
        <v>244</v>
      </c>
      <c r="B31" s="1134" t="s">
        <v>6</v>
      </c>
      <c r="C31" s="1135"/>
      <c r="D31" s="21" t="s">
        <v>245</v>
      </c>
      <c r="E31" s="21" t="s">
        <v>9</v>
      </c>
      <c r="F31" s="21" t="s">
        <v>10</v>
      </c>
      <c r="G31" s="357"/>
      <c r="H31" s="362"/>
      <c r="I31" s="362"/>
    </row>
    <row r="32" spans="1:9" x14ac:dyDescent="0.2">
      <c r="A32" s="136"/>
      <c r="B32" s="1292">
        <v>223</v>
      </c>
      <c r="C32" s="1293"/>
      <c r="D32" s="88" t="s">
        <v>365</v>
      </c>
      <c r="E32" s="130">
        <v>14050</v>
      </c>
      <c r="F32" s="130">
        <v>3719</v>
      </c>
      <c r="G32" s="357"/>
      <c r="H32" s="362"/>
      <c r="I32" s="362"/>
    </row>
    <row r="33" spans="1:9" x14ac:dyDescent="0.2">
      <c r="A33" s="136"/>
      <c r="B33" s="771"/>
      <c r="C33" s="772"/>
      <c r="D33" s="176"/>
      <c r="E33" s="179"/>
      <c r="F33" s="179"/>
      <c r="G33" s="357"/>
      <c r="H33" s="362"/>
      <c r="I33" s="362"/>
    </row>
    <row r="34" spans="1:9" ht="13.5" thickBot="1" x14ac:dyDescent="0.25">
      <c r="A34" s="237"/>
      <c r="B34" s="1224">
        <v>312</v>
      </c>
      <c r="C34" s="1273"/>
      <c r="D34" s="176" t="s">
        <v>1050</v>
      </c>
      <c r="E34" s="179">
        <v>0</v>
      </c>
      <c r="F34" s="179">
        <v>49174.400000000001</v>
      </c>
      <c r="G34" s="357"/>
      <c r="H34" s="362"/>
      <c r="I34" s="362"/>
    </row>
    <row r="35" spans="1:9" ht="13.5" thickBot="1" x14ac:dyDescent="0.25">
      <c r="A35" s="23" t="s">
        <v>246</v>
      </c>
      <c r="B35" s="24"/>
      <c r="C35" s="24"/>
      <c r="D35" s="24"/>
      <c r="E35" s="60">
        <f>SUM(E31:E34)</f>
        <v>14050</v>
      </c>
      <c r="F35" s="61">
        <f>SUM(F31:F34)</f>
        <v>52893.4</v>
      </c>
      <c r="G35" s="357"/>
      <c r="H35" s="362"/>
      <c r="I35" s="362"/>
    </row>
    <row r="36" spans="1:9" ht="15.75" x14ac:dyDescent="0.25">
      <c r="A36" s="13" t="s">
        <v>14</v>
      </c>
      <c r="B36" s="283"/>
      <c r="C36" s="14"/>
      <c r="D36" s="14"/>
      <c r="E36" s="14"/>
      <c r="F36" s="14"/>
      <c r="G36" s="372"/>
      <c r="H36" s="372"/>
      <c r="I36" s="372"/>
    </row>
    <row r="37" spans="1:9" x14ac:dyDescent="0.2">
      <c r="A37" s="1"/>
      <c r="B37" s="47"/>
      <c r="G37" s="11"/>
      <c r="H37" s="11"/>
      <c r="I37" s="11"/>
    </row>
    <row r="38" spans="1:9" ht="27" customHeight="1" x14ac:dyDescent="0.2">
      <c r="A38" s="377" t="s">
        <v>22</v>
      </c>
      <c r="B38" s="1109" t="s">
        <v>15</v>
      </c>
      <c r="C38" s="1191"/>
      <c r="D38" s="1110"/>
      <c r="E38" s="175" t="s">
        <v>943</v>
      </c>
      <c r="F38" s="175" t="s">
        <v>1023</v>
      </c>
      <c r="G38" s="358"/>
      <c r="H38" s="358"/>
      <c r="I38" s="363"/>
    </row>
    <row r="39" spans="1:9" ht="12.75" customHeight="1" x14ac:dyDescent="0.2">
      <c r="A39" s="1274" t="s">
        <v>366</v>
      </c>
      <c r="B39" s="1280" t="s">
        <v>771</v>
      </c>
      <c r="C39" s="1281"/>
      <c r="D39" s="1282"/>
      <c r="E39" s="601">
        <v>0.85</v>
      </c>
      <c r="F39" s="601">
        <v>1</v>
      </c>
      <c r="G39" s="366"/>
      <c r="H39" s="367"/>
      <c r="I39" s="366"/>
    </row>
    <row r="40" spans="1:9" ht="12.75" customHeight="1" x14ac:dyDescent="0.2">
      <c r="A40" s="1275"/>
      <c r="B40" s="1277" t="s">
        <v>772</v>
      </c>
      <c r="C40" s="1278"/>
      <c r="D40" s="1279"/>
      <c r="E40" s="601">
        <v>0.8</v>
      </c>
      <c r="F40" s="602">
        <v>0.93</v>
      </c>
      <c r="G40" s="366"/>
      <c r="H40" s="367"/>
      <c r="I40" s="366"/>
    </row>
    <row r="41" spans="1:9" ht="12.75" customHeight="1" x14ac:dyDescent="0.2">
      <c r="A41" s="1275"/>
      <c r="B41" s="1277" t="s">
        <v>400</v>
      </c>
      <c r="C41" s="1278"/>
      <c r="D41" s="1279"/>
      <c r="E41" s="601">
        <v>0.95</v>
      </c>
      <c r="F41" s="601">
        <v>0.99</v>
      </c>
      <c r="G41" s="366"/>
      <c r="H41" s="367"/>
      <c r="I41" s="366"/>
    </row>
    <row r="42" spans="1:9" x14ac:dyDescent="0.2">
      <c r="A42" s="1275"/>
      <c r="B42" s="1283" t="s">
        <v>399</v>
      </c>
      <c r="C42" s="1284"/>
      <c r="D42" s="1285"/>
      <c r="E42" s="601">
        <v>0</v>
      </c>
      <c r="F42" s="603" t="s">
        <v>880</v>
      </c>
      <c r="G42" s="366"/>
      <c r="H42" s="367"/>
      <c r="I42" s="366"/>
    </row>
    <row r="43" spans="1:9" x14ac:dyDescent="0.2">
      <c r="A43" s="1275"/>
      <c r="B43" s="1286" t="s">
        <v>773</v>
      </c>
      <c r="C43" s="1287"/>
      <c r="D43" s="1288"/>
      <c r="E43" s="600" t="s">
        <v>778</v>
      </c>
      <c r="F43" s="603">
        <v>308</v>
      </c>
      <c r="G43" s="366"/>
      <c r="H43" s="367"/>
      <c r="I43" s="366"/>
    </row>
    <row r="44" spans="1:9" x14ac:dyDescent="0.2">
      <c r="A44" s="1275"/>
      <c r="B44" s="1277" t="s">
        <v>774</v>
      </c>
      <c r="C44" s="1278"/>
      <c r="D44" s="1279"/>
      <c r="E44" s="603">
        <v>10</v>
      </c>
      <c r="F44" s="603">
        <v>15</v>
      </c>
      <c r="G44" s="366"/>
      <c r="H44" s="367"/>
      <c r="I44" s="366"/>
    </row>
    <row r="45" spans="1:9" x14ac:dyDescent="0.2">
      <c r="A45" s="1275"/>
      <c r="B45" s="1277" t="s">
        <v>775</v>
      </c>
      <c r="C45" s="1278"/>
      <c r="D45" s="1279"/>
      <c r="E45" s="603">
        <v>8</v>
      </c>
      <c r="F45" s="603">
        <v>3</v>
      </c>
      <c r="G45" s="366"/>
      <c r="H45" s="367"/>
      <c r="I45" s="366"/>
    </row>
    <row r="46" spans="1:9" x14ac:dyDescent="0.2">
      <c r="A46" s="1275"/>
      <c r="B46" s="1277" t="s">
        <v>776</v>
      </c>
      <c r="C46" s="1278"/>
      <c r="D46" s="1279"/>
      <c r="E46" s="603">
        <v>10</v>
      </c>
      <c r="F46" s="603">
        <v>7</v>
      </c>
      <c r="G46" s="366"/>
      <c r="H46" s="367"/>
      <c r="I46" s="366"/>
    </row>
    <row r="47" spans="1:9" x14ac:dyDescent="0.2">
      <c r="A47" s="1276"/>
      <c r="B47" s="1277" t="s">
        <v>777</v>
      </c>
      <c r="C47" s="1278"/>
      <c r="D47" s="1279"/>
      <c r="E47" s="603">
        <v>2</v>
      </c>
      <c r="F47" s="603">
        <v>5</v>
      </c>
      <c r="G47" s="364"/>
      <c r="H47" s="365"/>
      <c r="I47" s="11"/>
    </row>
    <row r="48" spans="1:9" ht="12.75" customHeight="1" x14ac:dyDescent="0.2">
      <c r="E48" s="368"/>
      <c r="F48" s="368"/>
      <c r="G48" s="369"/>
      <c r="H48" s="370"/>
      <c r="I48" s="371"/>
    </row>
    <row r="49" spans="1:9" ht="13.5" thickBot="1" x14ac:dyDescent="0.25">
      <c r="A49" s="6" t="s">
        <v>16</v>
      </c>
      <c r="E49" s="6"/>
      <c r="G49" s="373" t="s">
        <v>274</v>
      </c>
      <c r="H49" s="373"/>
      <c r="I49" s="357"/>
    </row>
    <row r="50" spans="1:9" ht="303.75" customHeight="1" thickBot="1" x14ac:dyDescent="0.25">
      <c r="A50" s="376" t="s">
        <v>17</v>
      </c>
      <c r="B50" s="1289" t="s">
        <v>1051</v>
      </c>
      <c r="C50" s="1290"/>
      <c r="D50" s="1290"/>
      <c r="E50" s="1290"/>
      <c r="F50" s="1291"/>
      <c r="G50" s="374"/>
      <c r="H50" s="374"/>
      <c r="I50" s="374"/>
    </row>
    <row r="51" spans="1:9" ht="13.5" thickBot="1" x14ac:dyDescent="0.25">
      <c r="G51" s="11"/>
      <c r="H51" s="11"/>
      <c r="I51" s="11"/>
    </row>
    <row r="52" spans="1:9" ht="35.25" customHeight="1" thickBot="1" x14ac:dyDescent="0.25">
      <c r="A52" s="243" t="s">
        <v>254</v>
      </c>
      <c r="B52" s="1082" t="s">
        <v>881</v>
      </c>
      <c r="C52" s="822"/>
      <c r="D52" s="822"/>
      <c r="E52" s="822"/>
      <c r="F52" s="823"/>
      <c r="G52" s="374"/>
      <c r="H52" s="374"/>
      <c r="I52" s="374"/>
    </row>
  </sheetData>
  <mergeCells count="29">
    <mergeCell ref="D3:F3"/>
    <mergeCell ref="D4:F4"/>
    <mergeCell ref="D5:F5"/>
    <mergeCell ref="C8:F8"/>
    <mergeCell ref="C9:F9"/>
    <mergeCell ref="C10:F10"/>
    <mergeCell ref="D6:F6"/>
    <mergeCell ref="C12:D12"/>
    <mergeCell ref="C13:D13"/>
    <mergeCell ref="C14:D14"/>
    <mergeCell ref="C15:D15"/>
    <mergeCell ref="C17:F17"/>
    <mergeCell ref="C18:F18"/>
    <mergeCell ref="B31:C31"/>
    <mergeCell ref="B32:C32"/>
    <mergeCell ref="B34:C34"/>
    <mergeCell ref="A39:A47"/>
    <mergeCell ref="B45:D45"/>
    <mergeCell ref="B46:D46"/>
    <mergeCell ref="B52:F52"/>
    <mergeCell ref="B38:D38"/>
    <mergeCell ref="B39:D39"/>
    <mergeCell ref="B40:D40"/>
    <mergeCell ref="B41:D41"/>
    <mergeCell ref="B42:D42"/>
    <mergeCell ref="B43:D43"/>
    <mergeCell ref="B44:D44"/>
    <mergeCell ref="B50:F50"/>
    <mergeCell ref="B47:D47"/>
  </mergeCells>
  <pageMargins left="0.7" right="0.7" top="0.75" bottom="0.75" header="0.3" footer="0.3"/>
  <pageSetup paperSize="9" scale="78" fitToHeight="0" orientation="portrait" verticalDpi="0" r:id="rId1"/>
  <legacyDrawing r:id="rId2"/>
</worksheet>
</file>

<file path=xl/worksheets/sheet5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7030A0"/>
    <pageSetUpPr fitToPage="1"/>
  </sheetPr>
  <dimension ref="A1:I43"/>
  <sheetViews>
    <sheetView workbookViewId="0">
      <selection activeCell="B42" sqref="B42"/>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07" t="s">
        <v>3</v>
      </c>
      <c r="E3" s="1067"/>
      <c r="F3" s="808"/>
      <c r="G3" s="7"/>
      <c r="H3" s="7"/>
      <c r="I3" s="7"/>
    </row>
    <row r="4" spans="1:9" ht="13.5" thickBot="1" x14ac:dyDescent="0.25">
      <c r="A4" s="15" t="s">
        <v>0</v>
      </c>
      <c r="B4" s="3"/>
      <c r="C4" s="669" t="s">
        <v>240</v>
      </c>
      <c r="D4" s="925" t="s">
        <v>241</v>
      </c>
      <c r="E4" s="926"/>
      <c r="F4" s="963"/>
      <c r="G4" s="7"/>
      <c r="H4" s="7"/>
      <c r="I4" s="7"/>
    </row>
    <row r="5" spans="1:9" ht="13.5" thickBot="1" x14ac:dyDescent="0.25">
      <c r="A5" s="16" t="s">
        <v>647</v>
      </c>
      <c r="B5" s="3"/>
      <c r="C5" s="670" t="s">
        <v>425</v>
      </c>
      <c r="D5" s="1068" t="s">
        <v>426</v>
      </c>
      <c r="E5" s="1069"/>
      <c r="F5" s="1070"/>
      <c r="G5" s="7"/>
      <c r="H5" s="7"/>
      <c r="I5" s="7"/>
    </row>
    <row r="6" spans="1:9" ht="13.5" thickBot="1" x14ac:dyDescent="0.25">
      <c r="A6" s="16" t="s">
        <v>27</v>
      </c>
      <c r="B6" s="3"/>
      <c r="C6" s="671" t="s">
        <v>662</v>
      </c>
      <c r="D6" s="1068" t="s">
        <v>431</v>
      </c>
      <c r="E6" s="1069"/>
      <c r="F6" s="1070"/>
      <c r="G6" s="7"/>
      <c r="H6" s="7"/>
      <c r="I6" s="7"/>
    </row>
    <row r="7" spans="1:9" ht="13.5" thickBot="1" x14ac:dyDescent="0.25">
      <c r="A7" s="4"/>
      <c r="B7" s="3"/>
      <c r="C7" s="3"/>
      <c r="D7" s="3"/>
      <c r="E7" s="3"/>
      <c r="F7" s="3"/>
      <c r="G7" s="7"/>
      <c r="H7" s="7"/>
      <c r="I7" s="7"/>
    </row>
    <row r="8" spans="1:9" ht="13.5" thickBot="1" x14ac:dyDescent="0.25">
      <c r="A8" s="284" t="s">
        <v>21</v>
      </c>
      <c r="B8" s="3"/>
      <c r="C8" s="801" t="s">
        <v>431</v>
      </c>
      <c r="D8" s="802"/>
      <c r="E8" s="802"/>
      <c r="F8" s="806"/>
      <c r="G8" s="7"/>
      <c r="H8" s="7"/>
      <c r="I8" s="7"/>
    </row>
    <row r="9" spans="1:9" ht="23.25" thickBot="1" x14ac:dyDescent="0.25">
      <c r="A9" s="281" t="s">
        <v>25</v>
      </c>
      <c r="B9" s="3"/>
      <c r="C9" s="919" t="s">
        <v>421</v>
      </c>
      <c r="D9" s="920"/>
      <c r="E9" s="920"/>
      <c r="F9" s="921"/>
      <c r="G9" s="7"/>
      <c r="H9" s="7"/>
      <c r="I9" s="7"/>
    </row>
    <row r="10" spans="1:9" ht="13.5" thickBot="1" x14ac:dyDescent="0.25">
      <c r="A10" s="281" t="s">
        <v>26</v>
      </c>
      <c r="B10" s="3"/>
      <c r="C10" s="801" t="s">
        <v>883</v>
      </c>
      <c r="D10" s="802"/>
      <c r="E10" s="802"/>
      <c r="F10" s="806"/>
      <c r="G10" s="7"/>
      <c r="H10" s="7"/>
      <c r="I10" s="7"/>
    </row>
    <row r="11" spans="1:9" ht="13.5" thickBot="1" x14ac:dyDescent="0.25">
      <c r="A11" s="285"/>
      <c r="B11" s="3"/>
      <c r="C11" s="3"/>
      <c r="D11" s="3"/>
      <c r="E11" s="3"/>
      <c r="F11" s="3"/>
      <c r="G11" s="7"/>
      <c r="H11" s="7"/>
      <c r="I11" s="7"/>
    </row>
    <row r="12" spans="1:9" ht="13.5" thickBot="1" x14ac:dyDescent="0.25">
      <c r="A12" s="285"/>
      <c r="B12" s="3"/>
      <c r="C12" s="807" t="s">
        <v>355</v>
      </c>
      <c r="D12" s="1015"/>
      <c r="E12" s="3"/>
      <c r="F12" s="3"/>
      <c r="G12" s="7"/>
      <c r="H12" s="7"/>
      <c r="I12" s="7"/>
    </row>
    <row r="13" spans="1:9" ht="13.5" thickBot="1" x14ac:dyDescent="0.25">
      <c r="A13" s="286" t="s">
        <v>2</v>
      </c>
      <c r="B13" s="3"/>
      <c r="C13" s="1130">
        <v>32.537999999999997</v>
      </c>
      <c r="D13" s="806"/>
      <c r="E13" s="3"/>
      <c r="F13" s="3"/>
      <c r="G13" s="7"/>
      <c r="H13" s="7"/>
      <c r="I13" s="7"/>
    </row>
    <row r="14" spans="1:9" ht="13.5" thickBot="1" x14ac:dyDescent="0.25">
      <c r="A14" s="284" t="s">
        <v>273</v>
      </c>
      <c r="B14" s="3"/>
      <c r="C14" s="1130">
        <v>32.537999999999997</v>
      </c>
      <c r="D14" s="806"/>
      <c r="E14" s="3"/>
      <c r="F14" s="3"/>
      <c r="G14" s="7"/>
      <c r="H14" s="7"/>
      <c r="I14" s="7"/>
    </row>
    <row r="15" spans="1:9" ht="13.5" thickBot="1" x14ac:dyDescent="0.25">
      <c r="A15" s="281" t="s">
        <v>1</v>
      </c>
      <c r="B15" s="3"/>
      <c r="C15" s="1132">
        <v>11.930999999999999</v>
      </c>
      <c r="D15" s="1170"/>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01" t="s">
        <v>1168</v>
      </c>
      <c r="D17" s="802"/>
      <c r="E17" s="802"/>
      <c r="F17" s="806"/>
      <c r="G17" s="7"/>
      <c r="H17" s="7"/>
      <c r="I17" s="7"/>
    </row>
    <row r="18" spans="1:9" ht="13.5" thickBot="1" x14ac:dyDescent="0.25">
      <c r="A18" s="281" t="s">
        <v>19</v>
      </c>
      <c r="B18" s="3"/>
      <c r="C18" s="801" t="s">
        <v>1173</v>
      </c>
      <c r="D18" s="802"/>
      <c r="E18" s="802"/>
      <c r="F18" s="806"/>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130">
        <v>23480</v>
      </c>
      <c r="F23" s="130">
        <v>8681</v>
      </c>
      <c r="G23" s="358"/>
      <c r="H23" s="358"/>
      <c r="I23" s="358"/>
    </row>
    <row r="24" spans="1:9" x14ac:dyDescent="0.2">
      <c r="A24" s="136"/>
      <c r="B24" s="88">
        <v>620</v>
      </c>
      <c r="C24" s="87"/>
      <c r="D24" s="88" t="s">
        <v>57</v>
      </c>
      <c r="E24" s="130">
        <v>8206</v>
      </c>
      <c r="F24" s="130">
        <v>3078</v>
      </c>
      <c r="G24" s="358"/>
      <c r="H24" s="358"/>
      <c r="I24" s="358"/>
    </row>
    <row r="25" spans="1:9" x14ac:dyDescent="0.2">
      <c r="A25" s="237"/>
      <c r="B25" s="176">
        <v>630</v>
      </c>
      <c r="C25" s="176"/>
      <c r="D25" s="176" t="s">
        <v>55</v>
      </c>
      <c r="E25" s="179">
        <v>852</v>
      </c>
      <c r="F25" s="179">
        <v>172</v>
      </c>
      <c r="G25" s="357"/>
      <c r="H25" s="359"/>
      <c r="I25" s="359"/>
    </row>
    <row r="26" spans="1:9" ht="13.5" thickBot="1" x14ac:dyDescent="0.25">
      <c r="A26" s="250"/>
      <c r="B26" s="263">
        <v>640</v>
      </c>
      <c r="C26" s="263"/>
      <c r="D26" s="263" t="s">
        <v>66</v>
      </c>
      <c r="E26" s="264">
        <v>0</v>
      </c>
      <c r="F26" s="264">
        <v>0</v>
      </c>
      <c r="G26" s="360"/>
      <c r="H26" s="361"/>
      <c r="I26" s="361"/>
    </row>
    <row r="27" spans="1:9" ht="13.5" thickBot="1" x14ac:dyDescent="0.25">
      <c r="A27" s="23" t="s">
        <v>11</v>
      </c>
      <c r="B27" s="24"/>
      <c r="C27" s="24"/>
      <c r="D27" s="24"/>
      <c r="E27" s="60">
        <f>SUM(E23:E26)</f>
        <v>32538</v>
      </c>
      <c r="F27" s="61">
        <f>SUM(F23:F26)</f>
        <v>11931</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32538</v>
      </c>
      <c r="F30" s="58">
        <f>F29+F27</f>
        <v>11931</v>
      </c>
      <c r="G30" s="357"/>
      <c r="H30" s="362"/>
      <c r="I30" s="362"/>
    </row>
    <row r="31" spans="1:9" x14ac:dyDescent="0.2">
      <c r="A31" s="381" t="s">
        <v>244</v>
      </c>
      <c r="B31" s="1085" t="s">
        <v>6</v>
      </c>
      <c r="C31" s="1085"/>
      <c r="D31" s="382" t="s">
        <v>245</v>
      </c>
      <c r="E31" s="382" t="s">
        <v>9</v>
      </c>
      <c r="F31" s="383" t="s">
        <v>10</v>
      </c>
      <c r="G31" s="357"/>
      <c r="H31" s="362"/>
      <c r="I31" s="362"/>
    </row>
    <row r="32" spans="1:9" x14ac:dyDescent="0.2">
      <c r="A32" s="384"/>
      <c r="B32" s="1086">
        <v>223</v>
      </c>
      <c r="C32" s="1087"/>
      <c r="D32" s="22" t="s">
        <v>267</v>
      </c>
      <c r="E32" s="55">
        <v>2400</v>
      </c>
      <c r="F32" s="385">
        <v>690</v>
      </c>
      <c r="G32" s="372"/>
      <c r="H32" s="372"/>
      <c r="I32" s="372"/>
    </row>
    <row r="33" spans="1:9" ht="13.5" thickBot="1" x14ac:dyDescent="0.25">
      <c r="A33" s="33" t="s">
        <v>246</v>
      </c>
      <c r="B33" s="31"/>
      <c r="C33" s="31"/>
      <c r="D33" s="31"/>
      <c r="E33" s="356">
        <f>E32</f>
        <v>2400</v>
      </c>
      <c r="F33" s="356">
        <f>F32</f>
        <v>690</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15" t="s">
        <v>22</v>
      </c>
      <c r="B37" s="815"/>
      <c r="C37" s="815"/>
      <c r="D37" s="175" t="s">
        <v>15</v>
      </c>
      <c r="E37" s="175" t="s">
        <v>943</v>
      </c>
      <c r="F37" s="175" t="s">
        <v>1023</v>
      </c>
      <c r="G37" s="364"/>
      <c r="H37" s="365"/>
      <c r="I37" s="11"/>
    </row>
    <row r="38" spans="1:9" ht="44.25" customHeight="1" x14ac:dyDescent="0.2">
      <c r="A38" s="798" t="s">
        <v>423</v>
      </c>
      <c r="B38" s="798"/>
      <c r="C38" s="798"/>
      <c r="D38" s="616" t="s">
        <v>663</v>
      </c>
      <c r="E38" s="44">
        <v>2</v>
      </c>
      <c r="F38" s="63">
        <v>2</v>
      </c>
      <c r="G38" s="369"/>
      <c r="H38" s="370"/>
      <c r="I38" s="371"/>
    </row>
    <row r="39" spans="1:9" ht="35.25" customHeight="1" x14ac:dyDescent="0.2">
      <c r="A39" s="798"/>
      <c r="B39" s="798"/>
      <c r="C39" s="798"/>
      <c r="D39" s="616" t="s">
        <v>796</v>
      </c>
      <c r="E39" s="208">
        <v>60</v>
      </c>
      <c r="F39" s="583">
        <v>54</v>
      </c>
      <c r="G39" s="369"/>
      <c r="H39" s="370"/>
      <c r="I39" s="371"/>
    </row>
    <row r="40" spans="1:9" ht="24.75" customHeight="1" thickBot="1" x14ac:dyDescent="0.25">
      <c r="A40" s="6" t="s">
        <v>16</v>
      </c>
      <c r="E40" s="6"/>
      <c r="G40" s="374"/>
      <c r="H40" s="374"/>
      <c r="I40" s="374"/>
    </row>
    <row r="41" spans="1:9" ht="147.75" customHeight="1" thickBot="1" x14ac:dyDescent="0.25">
      <c r="A41" s="376" t="s">
        <v>17</v>
      </c>
      <c r="B41" s="1082" t="s">
        <v>1174</v>
      </c>
      <c r="C41" s="822"/>
      <c r="D41" s="822"/>
      <c r="E41" s="822"/>
      <c r="F41" s="823"/>
    </row>
    <row r="42" spans="1:9" ht="13.5" thickBot="1" x14ac:dyDescent="0.25"/>
    <row r="43" spans="1:9" ht="24.75" thickBot="1" x14ac:dyDescent="0.25">
      <c r="A43" s="243" t="s">
        <v>254</v>
      </c>
      <c r="B43" s="1082" t="s">
        <v>422</v>
      </c>
      <c r="C43" s="822"/>
      <c r="D43" s="822"/>
      <c r="E43" s="822"/>
      <c r="F43" s="823"/>
    </row>
  </sheetData>
  <mergeCells count="19">
    <mergeCell ref="B43:F43"/>
    <mergeCell ref="C18:F18"/>
    <mergeCell ref="B31:C31"/>
    <mergeCell ref="B32:C32"/>
    <mergeCell ref="A37:C37"/>
    <mergeCell ref="B41:F41"/>
    <mergeCell ref="A38:C39"/>
    <mergeCell ref="C17:F17"/>
    <mergeCell ref="D3:F3"/>
    <mergeCell ref="D4:F4"/>
    <mergeCell ref="D5:F5"/>
    <mergeCell ref="D6:F6"/>
    <mergeCell ref="C8:F8"/>
    <mergeCell ref="C9:F9"/>
    <mergeCell ref="C10:F10"/>
    <mergeCell ref="C12:D12"/>
    <mergeCell ref="C13:D13"/>
    <mergeCell ref="C14:D14"/>
    <mergeCell ref="C15:D15"/>
  </mergeCells>
  <pageMargins left="0.7" right="0.7" top="0.75" bottom="0.75" header="0.3" footer="0.3"/>
  <pageSetup paperSize="9" fitToHeight="0" orientation="portrait" r:id="rId1"/>
  <legacyDrawing r:id="rId2"/>
</worksheet>
</file>

<file path=xl/worksheets/sheet5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7030A0"/>
    <pageSetUpPr fitToPage="1"/>
  </sheetPr>
  <dimension ref="A1:I42"/>
  <sheetViews>
    <sheetView workbookViewId="0">
      <selection activeCell="B41" sqref="B41"/>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07" t="s">
        <v>3</v>
      </c>
      <c r="E3" s="1067"/>
      <c r="F3" s="808"/>
      <c r="G3" s="7"/>
      <c r="H3" s="7"/>
      <c r="I3" s="7"/>
    </row>
    <row r="4" spans="1:9" ht="13.5" thickBot="1" x14ac:dyDescent="0.25">
      <c r="A4" s="15" t="s">
        <v>0</v>
      </c>
      <c r="B4" s="3"/>
      <c r="C4" s="669" t="s">
        <v>240</v>
      </c>
      <c r="D4" s="925" t="s">
        <v>241</v>
      </c>
      <c r="E4" s="926"/>
      <c r="F4" s="963"/>
      <c r="G4" s="7"/>
      <c r="H4" s="7"/>
      <c r="I4" s="7"/>
    </row>
    <row r="5" spans="1:9" ht="13.5" thickBot="1" x14ac:dyDescent="0.25">
      <c r="A5" s="16" t="s">
        <v>647</v>
      </c>
      <c r="B5" s="3"/>
      <c r="C5" s="670" t="s">
        <v>425</v>
      </c>
      <c r="D5" s="1068" t="s">
        <v>426</v>
      </c>
      <c r="E5" s="1069"/>
      <c r="F5" s="1070"/>
      <c r="G5" s="7"/>
      <c r="H5" s="7"/>
      <c r="I5" s="7"/>
    </row>
    <row r="6" spans="1:9" ht="13.5" thickBot="1" x14ac:dyDescent="0.25">
      <c r="A6" s="16" t="s">
        <v>27</v>
      </c>
      <c r="B6" s="3"/>
      <c r="C6" s="670" t="s">
        <v>754</v>
      </c>
      <c r="D6" s="1297" t="s">
        <v>428</v>
      </c>
      <c r="E6" s="1298"/>
      <c r="F6" s="1299"/>
      <c r="G6" s="7"/>
      <c r="H6" s="7"/>
      <c r="I6" s="7"/>
    </row>
    <row r="7" spans="1:9" ht="13.5" thickBot="1" x14ac:dyDescent="0.25">
      <c r="A7" s="4"/>
      <c r="B7" s="3"/>
      <c r="C7" s="3"/>
      <c r="D7" s="3"/>
      <c r="E7" s="3"/>
      <c r="F7" s="3"/>
      <c r="G7" s="7"/>
      <c r="H7" s="7"/>
      <c r="I7" s="7"/>
    </row>
    <row r="8" spans="1:9" ht="13.5" thickBot="1" x14ac:dyDescent="0.25">
      <c r="A8" s="284" t="s">
        <v>21</v>
      </c>
      <c r="B8" s="3"/>
      <c r="C8" s="1300" t="s">
        <v>429</v>
      </c>
      <c r="D8" s="1301"/>
      <c r="E8" s="1301"/>
      <c r="F8" s="1302"/>
      <c r="G8" s="438"/>
      <c r="H8" s="7"/>
      <c r="I8" s="7"/>
    </row>
    <row r="9" spans="1:9" ht="23.25" thickBot="1" x14ac:dyDescent="0.25">
      <c r="A9" s="281" t="s">
        <v>25</v>
      </c>
      <c r="B9" s="3"/>
      <c r="C9" s="1303" t="s">
        <v>421</v>
      </c>
      <c r="D9" s="1304"/>
      <c r="E9" s="1304"/>
      <c r="F9" s="1305"/>
      <c r="G9" s="7"/>
      <c r="H9" s="7"/>
      <c r="I9" s="7"/>
    </row>
    <row r="10" spans="1:9" ht="13.5" thickBot="1" x14ac:dyDescent="0.25">
      <c r="A10" s="281" t="s">
        <v>26</v>
      </c>
      <c r="B10" s="3"/>
      <c r="C10" s="9" t="s">
        <v>845</v>
      </c>
      <c r="D10" s="8"/>
      <c r="E10" s="8"/>
      <c r="F10" s="53"/>
      <c r="G10" s="227"/>
      <c r="H10" s="7"/>
      <c r="I10" s="7"/>
    </row>
    <row r="11" spans="1:9" ht="13.5" thickBot="1" x14ac:dyDescent="0.25">
      <c r="A11" s="285"/>
      <c r="B11" s="3"/>
      <c r="C11" s="3"/>
      <c r="D11" s="3"/>
      <c r="E11" s="3"/>
      <c r="F11" s="3"/>
      <c r="G11" s="7"/>
      <c r="H11" s="7"/>
      <c r="I11" s="7"/>
    </row>
    <row r="12" spans="1:9" ht="13.5" thickBot="1" x14ac:dyDescent="0.25">
      <c r="A12" s="285"/>
      <c r="B12" s="3"/>
      <c r="C12" s="807" t="s">
        <v>355</v>
      </c>
      <c r="D12" s="1015"/>
      <c r="E12" s="3"/>
      <c r="F12" s="3"/>
      <c r="G12" s="7"/>
      <c r="H12" s="7"/>
      <c r="I12" s="7"/>
    </row>
    <row r="13" spans="1:9" ht="13.5" thickBot="1" x14ac:dyDescent="0.25">
      <c r="A13" s="286" t="s">
        <v>2</v>
      </c>
      <c r="B13" s="3"/>
      <c r="C13" s="1130">
        <v>50.8</v>
      </c>
      <c r="D13" s="806"/>
      <c r="E13" s="3"/>
      <c r="F13" s="3"/>
      <c r="G13" s="7"/>
      <c r="H13" s="7"/>
      <c r="I13" s="7"/>
    </row>
    <row r="14" spans="1:9" ht="13.5" thickBot="1" x14ac:dyDescent="0.25">
      <c r="A14" s="284" t="s">
        <v>273</v>
      </c>
      <c r="B14" s="3"/>
      <c r="C14" s="1130">
        <v>50.8</v>
      </c>
      <c r="D14" s="806"/>
      <c r="E14" s="3"/>
      <c r="F14" s="3"/>
      <c r="G14" s="7"/>
      <c r="H14" s="7"/>
      <c r="I14" s="7"/>
    </row>
    <row r="15" spans="1:9" ht="13.5" thickBot="1" x14ac:dyDescent="0.25">
      <c r="A15" s="281" t="s">
        <v>1</v>
      </c>
      <c r="B15" s="3"/>
      <c r="C15" s="1132">
        <v>18.382000000000001</v>
      </c>
      <c r="D15" s="1170"/>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01" t="s">
        <v>1156</v>
      </c>
      <c r="D17" s="802"/>
      <c r="E17" s="802"/>
      <c r="F17" s="806"/>
      <c r="G17" s="7"/>
      <c r="H17" s="7"/>
      <c r="I17" s="7"/>
    </row>
    <row r="18" spans="1:9" ht="13.5" thickBot="1" x14ac:dyDescent="0.25">
      <c r="A18" s="281" t="s">
        <v>19</v>
      </c>
      <c r="B18" s="3"/>
      <c r="C18" s="801" t="s">
        <v>1157</v>
      </c>
      <c r="D18" s="802"/>
      <c r="E18" s="802"/>
      <c r="F18" s="806"/>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341">
        <v>35500</v>
      </c>
      <c r="F23" s="341">
        <v>13257</v>
      </c>
      <c r="G23" s="358"/>
      <c r="H23" s="358"/>
      <c r="I23" s="358"/>
    </row>
    <row r="24" spans="1:9" x14ac:dyDescent="0.2">
      <c r="A24" s="136"/>
      <c r="B24" s="88">
        <v>620</v>
      </c>
      <c r="C24" s="87"/>
      <c r="D24" s="88" t="s">
        <v>57</v>
      </c>
      <c r="E24" s="341">
        <v>12650</v>
      </c>
      <c r="F24" s="341">
        <v>4770</v>
      </c>
      <c r="G24" s="358"/>
      <c r="H24" s="358"/>
      <c r="I24" s="358"/>
    </row>
    <row r="25" spans="1:9" x14ac:dyDescent="0.2">
      <c r="A25" s="237"/>
      <c r="B25" s="176">
        <v>630</v>
      </c>
      <c r="C25" s="176"/>
      <c r="D25" s="176" t="s">
        <v>55</v>
      </c>
      <c r="E25" s="341">
        <v>2450</v>
      </c>
      <c r="F25" s="341">
        <v>355</v>
      </c>
      <c r="G25" s="357"/>
      <c r="H25" s="359"/>
      <c r="I25" s="359"/>
    </row>
    <row r="26" spans="1:9" ht="13.5" thickBot="1" x14ac:dyDescent="0.25">
      <c r="A26" s="250"/>
      <c r="B26" s="263">
        <v>640</v>
      </c>
      <c r="C26" s="263"/>
      <c r="D26" s="263" t="s">
        <v>66</v>
      </c>
      <c r="E26" s="341">
        <v>200</v>
      </c>
      <c r="F26" s="341">
        <v>0</v>
      </c>
      <c r="G26" s="360"/>
      <c r="H26" s="361"/>
      <c r="I26" s="361"/>
    </row>
    <row r="27" spans="1:9" ht="13.5" thickBot="1" x14ac:dyDescent="0.25">
      <c r="A27" s="23" t="s">
        <v>11</v>
      </c>
      <c r="B27" s="24"/>
      <c r="C27" s="24"/>
      <c r="D27" s="24"/>
      <c r="E27" s="60">
        <f>SUM(E23:E26)</f>
        <v>50800</v>
      </c>
      <c r="F27" s="61">
        <f>SUM(F23:F26)</f>
        <v>18382</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50800</v>
      </c>
      <c r="F30" s="58">
        <f>F29+F27</f>
        <v>18382</v>
      </c>
      <c r="G30" s="357"/>
      <c r="H30" s="362"/>
      <c r="I30" s="362"/>
    </row>
    <row r="31" spans="1:9" x14ac:dyDescent="0.2">
      <c r="A31" s="381" t="s">
        <v>244</v>
      </c>
      <c r="B31" s="1085" t="s">
        <v>6</v>
      </c>
      <c r="C31" s="1085"/>
      <c r="D31" s="382" t="s">
        <v>245</v>
      </c>
      <c r="E31" s="382" t="s">
        <v>9</v>
      </c>
      <c r="F31" s="383" t="s">
        <v>10</v>
      </c>
      <c r="G31" s="357"/>
      <c r="H31" s="362"/>
      <c r="I31" s="362"/>
    </row>
    <row r="32" spans="1:9" x14ac:dyDescent="0.2">
      <c r="A32" s="384"/>
      <c r="B32" s="1086">
        <v>223</v>
      </c>
      <c r="C32" s="1087"/>
      <c r="D32" s="22" t="s">
        <v>782</v>
      </c>
      <c r="E32" s="55">
        <v>1000</v>
      </c>
      <c r="F32" s="385">
        <v>766</v>
      </c>
      <c r="G32" s="372"/>
      <c r="H32" s="372"/>
      <c r="I32" s="372"/>
    </row>
    <row r="33" spans="1:9" ht="13.5" thickBot="1" x14ac:dyDescent="0.25">
      <c r="A33" s="33" t="s">
        <v>246</v>
      </c>
      <c r="B33" s="31"/>
      <c r="C33" s="31"/>
      <c r="D33" s="31"/>
      <c r="E33" s="356">
        <f>E32</f>
        <v>1000</v>
      </c>
      <c r="F33" s="356">
        <f>F32</f>
        <v>766</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15" t="s">
        <v>22</v>
      </c>
      <c r="B37" s="815"/>
      <c r="C37" s="815"/>
      <c r="D37" s="175" t="s">
        <v>15</v>
      </c>
      <c r="E37" s="175" t="s">
        <v>943</v>
      </c>
      <c r="F37" s="175" t="s">
        <v>1023</v>
      </c>
      <c r="G37" s="364"/>
      <c r="H37" s="365"/>
      <c r="I37" s="11"/>
    </row>
    <row r="38" spans="1:9" ht="46.5" customHeight="1" x14ac:dyDescent="0.2">
      <c r="A38" s="798" t="s">
        <v>430</v>
      </c>
      <c r="B38" s="798"/>
      <c r="C38" s="798"/>
      <c r="D38" s="431" t="s">
        <v>424</v>
      </c>
      <c r="E38" s="44">
        <v>75</v>
      </c>
      <c r="F38" s="63">
        <v>75</v>
      </c>
      <c r="G38" s="369"/>
      <c r="H38" s="370"/>
      <c r="I38" s="371"/>
    </row>
    <row r="39" spans="1:9" ht="24.75" customHeight="1" thickBot="1" x14ac:dyDescent="0.25">
      <c r="A39" s="6" t="s">
        <v>16</v>
      </c>
      <c r="E39" s="6"/>
      <c r="G39" s="374"/>
      <c r="H39" s="374"/>
      <c r="I39" s="374"/>
    </row>
    <row r="40" spans="1:9" ht="114" customHeight="1" thickBot="1" x14ac:dyDescent="0.25">
      <c r="A40" s="376" t="s">
        <v>17</v>
      </c>
      <c r="B40" s="1082" t="s">
        <v>1162</v>
      </c>
      <c r="C40" s="822"/>
      <c r="D40" s="822"/>
      <c r="E40" s="822"/>
      <c r="F40" s="823"/>
    </row>
    <row r="41" spans="1:9" ht="13.5" thickBot="1" x14ac:dyDescent="0.25"/>
    <row r="42" spans="1:9" ht="24.75" thickBot="1" x14ac:dyDescent="0.25">
      <c r="A42" s="243" t="s">
        <v>254</v>
      </c>
      <c r="B42" s="1082" t="s">
        <v>879</v>
      </c>
      <c r="C42" s="822"/>
      <c r="D42" s="822"/>
      <c r="E42" s="822"/>
      <c r="F42" s="823"/>
    </row>
  </sheetData>
  <mergeCells count="18">
    <mergeCell ref="C17:F17"/>
    <mergeCell ref="C9:F9"/>
    <mergeCell ref="C12:D12"/>
    <mergeCell ref="C13:D13"/>
    <mergeCell ref="C14:D14"/>
    <mergeCell ref="C15:D15"/>
    <mergeCell ref="D3:F3"/>
    <mergeCell ref="D4:F4"/>
    <mergeCell ref="D5:F5"/>
    <mergeCell ref="D6:F6"/>
    <mergeCell ref="C8:F8"/>
    <mergeCell ref="B42:F42"/>
    <mergeCell ref="C18:F18"/>
    <mergeCell ref="B31:C31"/>
    <mergeCell ref="B32:C32"/>
    <mergeCell ref="A37:C37"/>
    <mergeCell ref="A38:C38"/>
    <mergeCell ref="B40:F40"/>
  </mergeCells>
  <pageMargins left="0.7" right="0.7" top="0.75" bottom="0.75" header="0.3" footer="0.3"/>
  <pageSetup paperSize="9" fitToHeight="0" orientation="portrait" r:id="rId1"/>
  <legacyDrawing r:id="rId2"/>
</worksheet>
</file>

<file path=xl/worksheets/sheet5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rgb="FF7030A0"/>
    <pageSetUpPr fitToPage="1"/>
  </sheetPr>
  <dimension ref="A1:I43"/>
  <sheetViews>
    <sheetView workbookViewId="0">
      <selection activeCell="G40" sqref="G40"/>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07" t="s">
        <v>3</v>
      </c>
      <c r="E3" s="1067"/>
      <c r="F3" s="808"/>
      <c r="G3" s="7"/>
      <c r="H3" s="7"/>
      <c r="I3" s="7"/>
    </row>
    <row r="4" spans="1:9" ht="13.5" thickBot="1" x14ac:dyDescent="0.25">
      <c r="A4" s="15" t="s">
        <v>0</v>
      </c>
      <c r="B4" s="3"/>
      <c r="C4" s="280" t="s">
        <v>240</v>
      </c>
      <c r="D4" s="801" t="s">
        <v>241</v>
      </c>
      <c r="E4" s="802"/>
      <c r="F4" s="806"/>
      <c r="G4" s="7"/>
      <c r="H4" s="7"/>
      <c r="I4" s="7"/>
    </row>
    <row r="5" spans="1:9" ht="13.5" thickBot="1" x14ac:dyDescent="0.25">
      <c r="A5" s="16" t="s">
        <v>647</v>
      </c>
      <c r="B5" s="3"/>
      <c r="C5" s="280" t="s">
        <v>425</v>
      </c>
      <c r="D5" s="1068" t="s">
        <v>426</v>
      </c>
      <c r="E5" s="1069"/>
      <c r="F5" s="1070"/>
      <c r="G5" s="7"/>
      <c r="H5" s="7"/>
      <c r="I5" s="7"/>
    </row>
    <row r="6" spans="1:9" ht="13.5" thickBot="1" x14ac:dyDescent="0.25">
      <c r="A6" s="16" t="s">
        <v>27</v>
      </c>
      <c r="B6" s="3"/>
      <c r="C6" s="280" t="s">
        <v>680</v>
      </c>
      <c r="D6" s="1068" t="s">
        <v>427</v>
      </c>
      <c r="E6" s="1069"/>
      <c r="F6" s="1070"/>
      <c r="G6" s="7"/>
      <c r="H6" s="7"/>
      <c r="I6" s="7"/>
    </row>
    <row r="7" spans="1:9" ht="13.5" thickBot="1" x14ac:dyDescent="0.25">
      <c r="A7" s="4"/>
      <c r="B7" s="3"/>
      <c r="C7" s="3"/>
      <c r="D7" s="3"/>
      <c r="E7" s="3"/>
      <c r="F7" s="3"/>
      <c r="G7" s="7"/>
      <c r="H7" s="7"/>
      <c r="I7" s="7"/>
    </row>
    <row r="8" spans="1:9" ht="13.5" thickBot="1" x14ac:dyDescent="0.25">
      <c r="A8" s="284" t="s">
        <v>21</v>
      </c>
      <c r="B8" s="3"/>
      <c r="C8" s="801" t="s">
        <v>420</v>
      </c>
      <c r="D8" s="802"/>
      <c r="E8" s="802"/>
      <c r="F8" s="806"/>
      <c r="G8" s="7"/>
      <c r="H8" s="7"/>
      <c r="I8" s="7"/>
    </row>
    <row r="9" spans="1:9" ht="23.25" thickBot="1" x14ac:dyDescent="0.25">
      <c r="A9" s="281" t="s">
        <v>25</v>
      </c>
      <c r="B9" s="3"/>
      <c r="C9" s="919" t="s">
        <v>421</v>
      </c>
      <c r="D9" s="920"/>
      <c r="E9" s="920"/>
      <c r="F9" s="921"/>
      <c r="G9" s="7"/>
      <c r="H9" s="7"/>
      <c r="I9" s="7"/>
    </row>
    <row r="10" spans="1:9" ht="13.5" thickBot="1" x14ac:dyDescent="0.25">
      <c r="A10" s="281" t="s">
        <v>26</v>
      </c>
      <c r="B10" s="3"/>
      <c r="C10" s="801" t="s">
        <v>403</v>
      </c>
      <c r="D10" s="802"/>
      <c r="E10" s="802"/>
      <c r="F10" s="806"/>
      <c r="G10" s="7"/>
      <c r="H10" s="7"/>
      <c r="I10" s="7"/>
    </row>
    <row r="11" spans="1:9" ht="13.5" thickBot="1" x14ac:dyDescent="0.25">
      <c r="A11" s="285"/>
      <c r="B11" s="3"/>
      <c r="C11" s="3"/>
      <c r="D11" s="3"/>
      <c r="E11" s="3"/>
      <c r="F11" s="3"/>
      <c r="G11" s="7"/>
      <c r="H11" s="7"/>
      <c r="I11" s="7"/>
    </row>
    <row r="12" spans="1:9" ht="13.5" thickBot="1" x14ac:dyDescent="0.25">
      <c r="A12" s="285"/>
      <c r="B12" s="3"/>
      <c r="C12" s="807" t="s">
        <v>355</v>
      </c>
      <c r="D12" s="1015"/>
      <c r="E12" s="3"/>
      <c r="F12" s="3"/>
      <c r="G12" s="7"/>
      <c r="H12" s="7"/>
      <c r="I12" s="7"/>
    </row>
    <row r="13" spans="1:9" ht="13.5" thickBot="1" x14ac:dyDescent="0.25">
      <c r="A13" s="286" t="s">
        <v>2</v>
      </c>
      <c r="B13" s="3"/>
      <c r="C13" s="1130">
        <v>80.41</v>
      </c>
      <c r="D13" s="806"/>
      <c r="E13" s="3"/>
      <c r="F13" s="3"/>
      <c r="G13" s="7"/>
      <c r="H13" s="7"/>
      <c r="I13" s="7"/>
    </row>
    <row r="14" spans="1:9" ht="13.5" thickBot="1" x14ac:dyDescent="0.25">
      <c r="A14" s="284" t="s">
        <v>273</v>
      </c>
      <c r="B14" s="3"/>
      <c r="C14" s="1130">
        <v>80.41</v>
      </c>
      <c r="D14" s="806"/>
      <c r="E14" s="3"/>
      <c r="F14" s="3"/>
      <c r="G14" s="7"/>
      <c r="H14" s="7"/>
      <c r="I14" s="7"/>
    </row>
    <row r="15" spans="1:9" ht="13.5" thickBot="1" x14ac:dyDescent="0.25">
      <c r="A15" s="281" t="s">
        <v>1</v>
      </c>
      <c r="B15" s="3"/>
      <c r="C15" s="1132">
        <v>40.14</v>
      </c>
      <c r="D15" s="1170"/>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01" t="s">
        <v>1148</v>
      </c>
      <c r="D17" s="802"/>
      <c r="E17" s="802"/>
      <c r="F17" s="806"/>
      <c r="G17" s="7"/>
      <c r="H17" s="7"/>
      <c r="I17" s="7"/>
    </row>
    <row r="18" spans="1:9" ht="13.5" thickBot="1" x14ac:dyDescent="0.25">
      <c r="A18" s="281" t="s">
        <v>19</v>
      </c>
      <c r="B18" s="3"/>
      <c r="C18" s="801" t="s">
        <v>1149</v>
      </c>
      <c r="D18" s="802"/>
      <c r="E18" s="802"/>
      <c r="F18" s="806"/>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130">
        <v>57300</v>
      </c>
      <c r="F23" s="130">
        <v>29126.27</v>
      </c>
      <c r="G23" s="358"/>
      <c r="H23" s="358"/>
      <c r="I23" s="358"/>
    </row>
    <row r="24" spans="1:9" x14ac:dyDescent="0.2">
      <c r="A24" s="136"/>
      <c r="B24" s="88">
        <v>620</v>
      </c>
      <c r="C24" s="87"/>
      <c r="D24" s="88" t="s">
        <v>57</v>
      </c>
      <c r="E24" s="130">
        <v>21170</v>
      </c>
      <c r="F24" s="130">
        <v>10559.87</v>
      </c>
      <c r="G24" s="358"/>
      <c r="H24" s="358"/>
      <c r="I24" s="358"/>
    </row>
    <row r="25" spans="1:9" x14ac:dyDescent="0.2">
      <c r="A25" s="237"/>
      <c r="B25" s="176">
        <v>630</v>
      </c>
      <c r="C25" s="176"/>
      <c r="D25" s="176" t="s">
        <v>55</v>
      </c>
      <c r="E25" s="179">
        <v>1740</v>
      </c>
      <c r="F25" s="179">
        <v>307.58</v>
      </c>
      <c r="G25" s="357"/>
      <c r="H25" s="359"/>
      <c r="I25" s="359"/>
    </row>
    <row r="26" spans="1:9" ht="13.5" thickBot="1" x14ac:dyDescent="0.25">
      <c r="A26" s="250"/>
      <c r="B26" s="263">
        <v>640</v>
      </c>
      <c r="C26" s="263"/>
      <c r="D26" s="263" t="s">
        <v>66</v>
      </c>
      <c r="E26" s="264">
        <v>200</v>
      </c>
      <c r="F26" s="264">
        <v>141.5</v>
      </c>
      <c r="G26" s="360"/>
      <c r="H26" s="361"/>
      <c r="I26" s="361"/>
    </row>
    <row r="27" spans="1:9" ht="13.5" thickBot="1" x14ac:dyDescent="0.25">
      <c r="A27" s="23" t="s">
        <v>11</v>
      </c>
      <c r="B27" s="24"/>
      <c r="C27" s="24"/>
      <c r="D27" s="24"/>
      <c r="E27" s="60">
        <f>SUM(E23:E26)</f>
        <v>80410</v>
      </c>
      <c r="F27" s="61">
        <f>SUM(F23:F26)</f>
        <v>40135.22</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80410</v>
      </c>
      <c r="F30" s="58">
        <f>F29+F27</f>
        <v>40135.22</v>
      </c>
      <c r="G30" s="357"/>
      <c r="H30" s="362"/>
      <c r="I30" s="362"/>
    </row>
    <row r="31" spans="1:9" x14ac:dyDescent="0.2">
      <c r="A31" s="381" t="s">
        <v>244</v>
      </c>
      <c r="B31" s="1085" t="s">
        <v>6</v>
      </c>
      <c r="C31" s="1085"/>
      <c r="D31" s="382" t="s">
        <v>245</v>
      </c>
      <c r="E31" s="382" t="s">
        <v>9</v>
      </c>
      <c r="F31" s="383" t="s">
        <v>10</v>
      </c>
      <c r="G31" s="357"/>
      <c r="H31" s="362"/>
      <c r="I31" s="362"/>
    </row>
    <row r="32" spans="1:9" x14ac:dyDescent="0.2">
      <c r="A32" s="384"/>
      <c r="B32" s="1086">
        <v>223</v>
      </c>
      <c r="C32" s="1087"/>
      <c r="D32" s="22" t="s">
        <v>782</v>
      </c>
      <c r="E32" s="55">
        <v>6600</v>
      </c>
      <c r="F32" s="385">
        <v>2140</v>
      </c>
      <c r="G32" s="372"/>
      <c r="H32" s="372"/>
      <c r="I32" s="372"/>
    </row>
    <row r="33" spans="1:9" ht="13.5" thickBot="1" x14ac:dyDescent="0.25">
      <c r="A33" s="33" t="s">
        <v>246</v>
      </c>
      <c r="B33" s="31"/>
      <c r="C33" s="31"/>
      <c r="D33" s="31"/>
      <c r="E33" s="356">
        <f>E32</f>
        <v>6600</v>
      </c>
      <c r="F33" s="356">
        <f>F32</f>
        <v>2140</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15" t="s">
        <v>22</v>
      </c>
      <c r="B37" s="815"/>
      <c r="C37" s="815"/>
      <c r="D37" s="175" t="s">
        <v>15</v>
      </c>
      <c r="E37" s="175" t="s">
        <v>943</v>
      </c>
      <c r="F37" s="175" t="s">
        <v>944</v>
      </c>
      <c r="G37" s="364"/>
      <c r="H37" s="365"/>
      <c r="I37" s="11"/>
    </row>
    <row r="38" spans="1:9" ht="27.75" customHeight="1" x14ac:dyDescent="0.2">
      <c r="A38" s="792" t="s">
        <v>423</v>
      </c>
      <c r="B38" s="793"/>
      <c r="C38" s="794"/>
      <c r="D38" s="698" t="s">
        <v>663</v>
      </c>
      <c r="E38" s="63">
        <v>5</v>
      </c>
      <c r="F38" s="63">
        <v>5</v>
      </c>
      <c r="G38" s="364"/>
      <c r="H38" s="365"/>
      <c r="I38" s="11"/>
    </row>
    <row r="39" spans="1:9" ht="46.5" customHeight="1" x14ac:dyDescent="0.2">
      <c r="A39" s="795"/>
      <c r="B39" s="796"/>
      <c r="C39" s="797"/>
      <c r="D39" s="431" t="s">
        <v>791</v>
      </c>
      <c r="E39" s="44">
        <v>125</v>
      </c>
      <c r="F39" s="63">
        <v>132</v>
      </c>
      <c r="G39" s="369"/>
      <c r="H39" s="370"/>
      <c r="I39" s="371"/>
    </row>
    <row r="40" spans="1:9" ht="24.75" customHeight="1" thickBot="1" x14ac:dyDescent="0.25">
      <c r="A40" s="6" t="s">
        <v>16</v>
      </c>
      <c r="E40" s="6"/>
      <c r="G40" s="374"/>
      <c r="H40" s="374"/>
      <c r="I40" s="374"/>
    </row>
    <row r="41" spans="1:9" ht="135" customHeight="1" thickBot="1" x14ac:dyDescent="0.25">
      <c r="A41" s="376" t="s">
        <v>17</v>
      </c>
      <c r="B41" s="1082" t="s">
        <v>1150</v>
      </c>
      <c r="C41" s="822"/>
      <c r="D41" s="822"/>
      <c r="E41" s="822"/>
      <c r="F41" s="823"/>
    </row>
    <row r="42" spans="1:9" ht="13.5" thickBot="1" x14ac:dyDescent="0.25"/>
    <row r="43" spans="1:9" ht="24.75" thickBot="1" x14ac:dyDescent="0.25">
      <c r="A43" s="243" t="s">
        <v>254</v>
      </c>
      <c r="B43" s="1082" t="s">
        <v>422</v>
      </c>
      <c r="C43" s="822"/>
      <c r="D43" s="822"/>
      <c r="E43" s="822"/>
      <c r="F43" s="823"/>
    </row>
  </sheetData>
  <mergeCells count="19">
    <mergeCell ref="B43:F43"/>
    <mergeCell ref="C18:F18"/>
    <mergeCell ref="B31:C31"/>
    <mergeCell ref="B32:C32"/>
    <mergeCell ref="A37:C37"/>
    <mergeCell ref="B41:F41"/>
    <mergeCell ref="A38:C39"/>
    <mergeCell ref="C17:F17"/>
    <mergeCell ref="D3:F3"/>
    <mergeCell ref="D4:F4"/>
    <mergeCell ref="D5:F5"/>
    <mergeCell ref="D6:F6"/>
    <mergeCell ref="C8:F8"/>
    <mergeCell ref="C9:F9"/>
    <mergeCell ref="C10:F10"/>
    <mergeCell ref="C12:D12"/>
    <mergeCell ref="C13:D13"/>
    <mergeCell ref="C14:D14"/>
    <mergeCell ref="C15:D15"/>
  </mergeCells>
  <pageMargins left="0.7" right="0.7" top="0.75" bottom="0.75" header="0.3" footer="0.3"/>
  <pageSetup paperSize="9" fitToHeight="0" orientation="portrait" r:id="rId1"/>
  <legacyDrawing r:id="rId2"/>
</worksheet>
</file>

<file path=xl/worksheets/sheet5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rgb="FF7030A0"/>
    <pageSetUpPr fitToPage="1"/>
  </sheetPr>
  <dimension ref="A1:I43"/>
  <sheetViews>
    <sheetView workbookViewId="0">
      <selection activeCell="B42" sqref="B42"/>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07" t="s">
        <v>3</v>
      </c>
      <c r="E3" s="1067"/>
      <c r="F3" s="808"/>
      <c r="G3" s="7"/>
      <c r="H3" s="7"/>
      <c r="I3" s="7"/>
    </row>
    <row r="4" spans="1:9" ht="13.5" thickBot="1" x14ac:dyDescent="0.25">
      <c r="A4" s="15" t="s">
        <v>0</v>
      </c>
      <c r="B4" s="3"/>
      <c r="C4" s="669" t="s">
        <v>240</v>
      </c>
      <c r="D4" s="925" t="s">
        <v>241</v>
      </c>
      <c r="E4" s="926"/>
      <c r="F4" s="963"/>
      <c r="G4" s="7"/>
      <c r="H4" s="7"/>
      <c r="I4" s="7"/>
    </row>
    <row r="5" spans="1:9" ht="13.5" thickBot="1" x14ac:dyDescent="0.25">
      <c r="A5" s="16" t="s">
        <v>647</v>
      </c>
      <c r="B5" s="3"/>
      <c r="C5" s="670" t="s">
        <v>425</v>
      </c>
      <c r="D5" s="1068" t="s">
        <v>426</v>
      </c>
      <c r="E5" s="1069"/>
      <c r="F5" s="1070"/>
      <c r="G5" s="7"/>
      <c r="H5" s="7"/>
      <c r="I5" s="7"/>
    </row>
    <row r="6" spans="1:9" ht="13.5" thickBot="1" x14ac:dyDescent="0.25">
      <c r="A6" s="16" t="s">
        <v>27</v>
      </c>
      <c r="B6" s="3"/>
      <c r="C6" s="671" t="s">
        <v>735</v>
      </c>
      <c r="D6" s="1068" t="s">
        <v>439</v>
      </c>
      <c r="E6" s="1069"/>
      <c r="F6" s="1070"/>
      <c r="G6" s="7"/>
      <c r="H6" s="7"/>
      <c r="I6" s="7"/>
    </row>
    <row r="7" spans="1:9" ht="13.5" thickBot="1" x14ac:dyDescent="0.25">
      <c r="A7" s="4"/>
      <c r="B7" s="3"/>
      <c r="C7" s="3"/>
      <c r="D7" s="3"/>
      <c r="E7" s="3"/>
      <c r="F7" s="3"/>
      <c r="G7" s="7"/>
      <c r="H7" s="7"/>
      <c r="I7" s="7"/>
    </row>
    <row r="8" spans="1:9" ht="30" customHeight="1" thickBot="1" x14ac:dyDescent="0.25">
      <c r="A8" s="284" t="s">
        <v>21</v>
      </c>
      <c r="B8" s="3"/>
      <c r="C8" s="1217" t="s">
        <v>390</v>
      </c>
      <c r="D8" s="1218"/>
      <c r="E8" s="1218"/>
      <c r="F8" s="1219"/>
      <c r="G8" s="7"/>
      <c r="H8" s="7"/>
      <c r="I8" s="7"/>
    </row>
    <row r="9" spans="1:9" ht="23.25" customHeight="1" thickBot="1" x14ac:dyDescent="0.25">
      <c r="A9" s="281" t="s">
        <v>25</v>
      </c>
      <c r="B9" s="3"/>
      <c r="C9" s="919" t="s">
        <v>421</v>
      </c>
      <c r="D9" s="920"/>
      <c r="E9" s="920"/>
      <c r="F9" s="921"/>
      <c r="G9" s="7"/>
      <c r="H9" s="7"/>
      <c r="I9" s="7"/>
    </row>
    <row r="10" spans="1:9" ht="13.5" thickBot="1" x14ac:dyDescent="0.25">
      <c r="A10" s="281" t="s">
        <v>26</v>
      </c>
      <c r="B10" s="3"/>
      <c r="C10" s="1245" t="s">
        <v>433</v>
      </c>
      <c r="D10" s="1246"/>
      <c r="E10" s="1246"/>
      <c r="F10" s="1247"/>
      <c r="G10" s="7"/>
      <c r="H10" s="7"/>
      <c r="I10" s="7"/>
    </row>
    <row r="11" spans="1:9" ht="13.5" thickBot="1" x14ac:dyDescent="0.25">
      <c r="A11" s="285"/>
      <c r="B11" s="3"/>
      <c r="C11" s="3"/>
      <c r="D11" s="3"/>
      <c r="E11" s="3"/>
      <c r="F11" s="3"/>
      <c r="G11" s="7"/>
      <c r="H11" s="7"/>
      <c r="I11" s="7"/>
    </row>
    <row r="12" spans="1:9" ht="13.5" thickBot="1" x14ac:dyDescent="0.25">
      <c r="A12" s="285"/>
      <c r="B12" s="3"/>
      <c r="C12" s="807" t="s">
        <v>355</v>
      </c>
      <c r="D12" s="1015"/>
      <c r="E12" s="3"/>
      <c r="F12" s="3"/>
      <c r="G12" s="7"/>
      <c r="H12" s="7"/>
      <c r="I12" s="7"/>
    </row>
    <row r="13" spans="1:9" ht="13.5" thickBot="1" x14ac:dyDescent="0.25">
      <c r="A13" s="286" t="s">
        <v>2</v>
      </c>
      <c r="B13" s="3"/>
      <c r="C13" s="1130">
        <v>90</v>
      </c>
      <c r="D13" s="806"/>
      <c r="E13" s="3"/>
      <c r="F13" s="3"/>
      <c r="G13" s="7"/>
      <c r="H13" s="7"/>
      <c r="I13" s="7"/>
    </row>
    <row r="14" spans="1:9" ht="13.5" thickBot="1" x14ac:dyDescent="0.25">
      <c r="A14" s="284" t="s">
        <v>273</v>
      </c>
      <c r="B14" s="3"/>
      <c r="C14" s="1130">
        <v>89.7</v>
      </c>
      <c r="D14" s="806"/>
      <c r="E14" s="3"/>
      <c r="F14" s="3"/>
      <c r="G14" s="7"/>
      <c r="H14" s="7"/>
      <c r="I14" s="7"/>
    </row>
    <row r="15" spans="1:9" ht="13.5" thickBot="1" x14ac:dyDescent="0.25">
      <c r="A15" s="281" t="s">
        <v>1</v>
      </c>
      <c r="B15" s="3"/>
      <c r="C15" s="1132">
        <v>29.893999999999998</v>
      </c>
      <c r="D15" s="1170"/>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01" t="s">
        <v>1191</v>
      </c>
      <c r="D17" s="802"/>
      <c r="E17" s="802"/>
      <c r="F17" s="806"/>
      <c r="G17" s="7"/>
      <c r="H17" s="7"/>
      <c r="I17" s="7"/>
    </row>
    <row r="18" spans="1:9" ht="13.5" thickBot="1" x14ac:dyDescent="0.25">
      <c r="A18" s="281" t="s">
        <v>19</v>
      </c>
      <c r="B18" s="3"/>
      <c r="C18" s="801" t="s">
        <v>1192</v>
      </c>
      <c r="D18" s="802"/>
      <c r="E18" s="802"/>
      <c r="F18" s="806"/>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500" t="s">
        <v>8</v>
      </c>
      <c r="E22" s="27" t="s">
        <v>9</v>
      </c>
      <c r="F22" s="27" t="s">
        <v>10</v>
      </c>
      <c r="G22" s="358"/>
      <c r="H22" s="358"/>
      <c r="I22" s="358"/>
    </row>
    <row r="23" spans="1:9" x14ac:dyDescent="0.2">
      <c r="A23" s="136"/>
      <c r="B23" s="88">
        <v>610</v>
      </c>
      <c r="C23" s="87"/>
      <c r="D23" s="494" t="s">
        <v>54</v>
      </c>
      <c r="E23" s="512">
        <v>64100</v>
      </c>
      <c r="F23" s="512">
        <v>21656.41</v>
      </c>
      <c r="G23" s="358"/>
      <c r="H23" s="358"/>
      <c r="I23" s="358"/>
    </row>
    <row r="24" spans="1:9" x14ac:dyDescent="0.2">
      <c r="A24" s="136"/>
      <c r="B24" s="88">
        <v>620</v>
      </c>
      <c r="C24" s="87"/>
      <c r="D24" s="494" t="s">
        <v>57</v>
      </c>
      <c r="E24" s="512">
        <v>23700</v>
      </c>
      <c r="F24" s="512">
        <v>7969.46</v>
      </c>
      <c r="G24" s="358"/>
      <c r="H24" s="358"/>
      <c r="I24" s="358"/>
    </row>
    <row r="25" spans="1:9" x14ac:dyDescent="0.2">
      <c r="A25" s="237"/>
      <c r="B25" s="176">
        <v>630</v>
      </c>
      <c r="C25" s="176"/>
      <c r="D25" s="176" t="s">
        <v>55</v>
      </c>
      <c r="E25" s="512">
        <v>1600</v>
      </c>
      <c r="F25" s="512">
        <v>268.47000000000003</v>
      </c>
      <c r="G25" s="357"/>
      <c r="H25" s="359"/>
      <c r="I25" s="359"/>
    </row>
    <row r="26" spans="1:9" ht="13.5" thickBot="1" x14ac:dyDescent="0.25">
      <c r="A26" s="250"/>
      <c r="B26" s="263">
        <v>640</v>
      </c>
      <c r="C26" s="263"/>
      <c r="D26" s="263" t="s">
        <v>66</v>
      </c>
      <c r="E26" s="441">
        <v>300</v>
      </c>
      <c r="F26" s="441">
        <v>0</v>
      </c>
      <c r="G26" s="360"/>
      <c r="H26" s="361"/>
      <c r="I26" s="361"/>
    </row>
    <row r="27" spans="1:9" ht="13.5" thickBot="1" x14ac:dyDescent="0.25">
      <c r="A27" s="23" t="s">
        <v>11</v>
      </c>
      <c r="B27" s="24"/>
      <c r="C27" s="24"/>
      <c r="D27" s="24"/>
      <c r="E27" s="60">
        <f>SUM(E23:E26)</f>
        <v>89700</v>
      </c>
      <c r="F27" s="61">
        <f>SUM(F23:F26)</f>
        <v>29894.34</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89700</v>
      </c>
      <c r="F30" s="58">
        <f>F29+F27</f>
        <v>29894.34</v>
      </c>
      <c r="G30" s="357"/>
      <c r="H30" s="362"/>
      <c r="I30" s="362"/>
    </row>
    <row r="31" spans="1:9" x14ac:dyDescent="0.2">
      <c r="A31" s="381" t="s">
        <v>244</v>
      </c>
      <c r="B31" s="1085" t="s">
        <v>6</v>
      </c>
      <c r="C31" s="1085"/>
      <c r="D31" s="382" t="s">
        <v>245</v>
      </c>
      <c r="E31" s="382" t="s">
        <v>9</v>
      </c>
      <c r="F31" s="383" t="s">
        <v>10</v>
      </c>
      <c r="G31" s="357"/>
      <c r="H31" s="362"/>
      <c r="I31" s="362"/>
    </row>
    <row r="32" spans="1:9" x14ac:dyDescent="0.2">
      <c r="A32" s="384"/>
      <c r="B32" s="1086">
        <v>223</v>
      </c>
      <c r="C32" s="1087"/>
      <c r="D32" s="22" t="s">
        <v>782</v>
      </c>
      <c r="E32" s="55">
        <v>5300</v>
      </c>
      <c r="F32" s="385">
        <v>2365</v>
      </c>
      <c r="G32" s="372"/>
      <c r="H32" s="372"/>
      <c r="I32" s="372"/>
    </row>
    <row r="33" spans="1:9" ht="13.5" thickBot="1" x14ac:dyDescent="0.25">
      <c r="A33" s="33" t="s">
        <v>246</v>
      </c>
      <c r="B33" s="31"/>
      <c r="C33" s="31"/>
      <c r="D33" s="31"/>
      <c r="E33" s="356">
        <f>E32</f>
        <v>5300</v>
      </c>
      <c r="F33" s="356">
        <f>F32</f>
        <v>2365</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15" t="s">
        <v>22</v>
      </c>
      <c r="B37" s="815"/>
      <c r="C37" s="815"/>
      <c r="D37" s="175" t="s">
        <v>15</v>
      </c>
      <c r="E37" s="175" t="s">
        <v>943</v>
      </c>
      <c r="F37" s="175" t="s">
        <v>1023</v>
      </c>
      <c r="G37" s="364"/>
      <c r="H37" s="365"/>
      <c r="I37" s="11"/>
    </row>
    <row r="38" spans="1:9" ht="46.5" customHeight="1" x14ac:dyDescent="0.2">
      <c r="A38" s="798" t="s">
        <v>423</v>
      </c>
      <c r="B38" s="798"/>
      <c r="C38" s="798"/>
      <c r="D38" s="45" t="s">
        <v>424</v>
      </c>
      <c r="E38" s="44">
        <v>150</v>
      </c>
      <c r="F38" s="63">
        <v>132</v>
      </c>
      <c r="G38" s="369"/>
      <c r="H38" s="370"/>
      <c r="I38" s="371"/>
    </row>
    <row r="39" spans="1:9" ht="46.5" customHeight="1" x14ac:dyDescent="0.2">
      <c r="A39" s="798"/>
      <c r="B39" s="798"/>
      <c r="C39" s="798"/>
      <c r="D39" s="45" t="s">
        <v>440</v>
      </c>
      <c r="E39" s="44">
        <v>5</v>
      </c>
      <c r="F39" s="63">
        <v>5</v>
      </c>
      <c r="G39" s="369"/>
      <c r="H39" s="370"/>
      <c r="I39" s="371"/>
    </row>
    <row r="40" spans="1:9" ht="24.75" customHeight="1" thickBot="1" x14ac:dyDescent="0.25">
      <c r="A40" s="6" t="s">
        <v>16</v>
      </c>
      <c r="E40" s="6"/>
      <c r="G40" s="374"/>
      <c r="H40" s="374"/>
      <c r="I40" s="374"/>
    </row>
    <row r="41" spans="1:9" ht="88.5" customHeight="1" thickBot="1" x14ac:dyDescent="0.25">
      <c r="A41" s="376" t="s">
        <v>17</v>
      </c>
      <c r="B41" s="1082" t="s">
        <v>1194</v>
      </c>
      <c r="C41" s="822"/>
      <c r="D41" s="822"/>
      <c r="E41" s="822"/>
      <c r="F41" s="823"/>
    </row>
    <row r="42" spans="1:9" ht="13.5" thickBot="1" x14ac:dyDescent="0.25"/>
    <row r="43" spans="1:9" ht="24.75" thickBot="1" x14ac:dyDescent="0.25">
      <c r="A43" s="243" t="s">
        <v>254</v>
      </c>
      <c r="B43" s="1082" t="s">
        <v>447</v>
      </c>
      <c r="C43" s="822"/>
      <c r="D43" s="822"/>
      <c r="E43" s="822"/>
      <c r="F43" s="823"/>
    </row>
  </sheetData>
  <mergeCells count="19">
    <mergeCell ref="B43:F43"/>
    <mergeCell ref="A38:C39"/>
    <mergeCell ref="C18:F18"/>
    <mergeCell ref="B31:C31"/>
    <mergeCell ref="B32:C32"/>
    <mergeCell ref="A37:C37"/>
    <mergeCell ref="B41:F41"/>
    <mergeCell ref="C17:F17"/>
    <mergeCell ref="D3:F3"/>
    <mergeCell ref="D4:F4"/>
    <mergeCell ref="D5:F5"/>
    <mergeCell ref="D6:F6"/>
    <mergeCell ref="C8:F8"/>
    <mergeCell ref="C9:F9"/>
    <mergeCell ref="C10:F10"/>
    <mergeCell ref="C12:D12"/>
    <mergeCell ref="C13:D13"/>
    <mergeCell ref="C14:D14"/>
    <mergeCell ref="C15:D15"/>
  </mergeCells>
  <pageMargins left="0.7" right="0.7" top="0.75" bottom="0.75" header="0.3" footer="0.3"/>
  <pageSetup paperSize="9" fitToHeight="0" orientation="portrait" r:id="rId1"/>
  <legacyDrawing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rgb="FF7030A0"/>
    <pageSetUpPr fitToPage="1"/>
  </sheetPr>
  <dimension ref="A1:G40"/>
  <sheetViews>
    <sheetView topLeftCell="A10" workbookViewId="0">
      <selection activeCell="F26" sqref="F26"/>
    </sheetView>
  </sheetViews>
  <sheetFormatPr defaultRowHeight="12.75" x14ac:dyDescent="0.2"/>
  <cols>
    <col min="1" max="1" width="21" customWidth="1"/>
    <col min="4" max="4" width="18.42578125" customWidth="1"/>
    <col min="5" max="5" width="17" customWidth="1"/>
    <col min="6" max="6" width="22.42578125" customWidth="1"/>
    <col min="7" max="7" width="5.85546875" customWidth="1"/>
  </cols>
  <sheetData>
    <row r="1" spans="1:7" ht="15.75" x14ac:dyDescent="0.25">
      <c r="A1" s="288" t="s">
        <v>4</v>
      </c>
      <c r="B1" s="288"/>
      <c r="C1" s="289"/>
      <c r="D1" s="289"/>
      <c r="E1" s="289"/>
      <c r="F1" s="289"/>
      <c r="G1" s="289"/>
    </row>
    <row r="2" spans="1:7" ht="15.75" x14ac:dyDescent="0.25">
      <c r="A2" s="290"/>
      <c r="B2" s="291"/>
    </row>
    <row r="3" spans="1:7" x14ac:dyDescent="0.2">
      <c r="C3" s="292" t="s">
        <v>24</v>
      </c>
      <c r="D3" s="1307" t="s">
        <v>3</v>
      </c>
      <c r="E3" s="1307"/>
      <c r="F3" s="1307"/>
      <c r="G3" s="1307"/>
    </row>
    <row r="4" spans="1:7" x14ac:dyDescent="0.2">
      <c r="A4" s="293" t="s">
        <v>0</v>
      </c>
      <c r="C4" s="294">
        <v>8</v>
      </c>
      <c r="D4" s="1308" t="s">
        <v>241</v>
      </c>
      <c r="E4" s="1308"/>
      <c r="F4" s="1308"/>
      <c r="G4" s="1308"/>
    </row>
    <row r="5" spans="1:7" x14ac:dyDescent="0.2">
      <c r="A5" s="295" t="s">
        <v>647</v>
      </c>
      <c r="C5" s="296" t="s">
        <v>276</v>
      </c>
      <c r="D5" s="297" t="s">
        <v>277</v>
      </c>
      <c r="E5" s="298"/>
      <c r="F5" s="298"/>
      <c r="G5" s="299"/>
    </row>
    <row r="6" spans="1:7" ht="13.5" thickBot="1" x14ac:dyDescent="0.25">
      <c r="A6" s="300"/>
    </row>
    <row r="7" spans="1:7" x14ac:dyDescent="0.2">
      <c r="A7" s="293" t="s">
        <v>21</v>
      </c>
      <c r="C7" s="1309" t="s">
        <v>277</v>
      </c>
      <c r="D7" s="1310"/>
      <c r="E7" s="1310"/>
      <c r="F7" s="1310"/>
      <c r="G7" s="1311"/>
    </row>
    <row r="8" spans="1:7" x14ac:dyDescent="0.2">
      <c r="A8" s="295" t="s">
        <v>42</v>
      </c>
      <c r="C8" s="1312" t="s">
        <v>48</v>
      </c>
      <c r="D8" s="1313"/>
      <c r="E8" s="1313"/>
      <c r="F8" s="1313"/>
      <c r="G8" s="1314"/>
    </row>
    <row r="9" spans="1:7" ht="13.5" thickBot="1" x14ac:dyDescent="0.25">
      <c r="A9" s="295" t="s">
        <v>26</v>
      </c>
      <c r="C9" s="1315" t="s">
        <v>921</v>
      </c>
      <c r="D9" s="1316"/>
      <c r="E9" s="1316"/>
      <c r="F9" s="1316"/>
      <c r="G9" s="1317"/>
    </row>
    <row r="10" spans="1:7" x14ac:dyDescent="0.2">
      <c r="A10" s="300"/>
      <c r="C10" s="300"/>
      <c r="D10" s="300"/>
      <c r="E10" s="300"/>
      <c r="F10" s="300"/>
      <c r="G10" s="300"/>
    </row>
    <row r="11" spans="1:7" x14ac:dyDescent="0.2">
      <c r="A11" s="300"/>
      <c r="C11" s="1306" t="s">
        <v>28</v>
      </c>
      <c r="D11" s="1306"/>
      <c r="E11" s="300"/>
      <c r="F11" s="300"/>
      <c r="G11" s="300"/>
    </row>
    <row r="12" spans="1:7" x14ac:dyDescent="0.2">
      <c r="A12" s="301" t="s">
        <v>2</v>
      </c>
      <c r="C12" s="1320">
        <v>38.164000000000001</v>
      </c>
      <c r="D12" s="1320"/>
      <c r="E12" s="300"/>
      <c r="F12" s="300"/>
      <c r="G12" s="300"/>
    </row>
    <row r="13" spans="1:7" x14ac:dyDescent="0.2">
      <c r="A13" s="293" t="s">
        <v>20</v>
      </c>
      <c r="C13" s="1320">
        <v>38.164000000000001</v>
      </c>
      <c r="D13" s="1320"/>
      <c r="E13" s="300"/>
      <c r="F13" s="300"/>
      <c r="G13" s="300"/>
    </row>
    <row r="14" spans="1:7" x14ac:dyDescent="0.2">
      <c r="A14" s="295" t="s">
        <v>1</v>
      </c>
      <c r="C14" s="1320">
        <v>17.916</v>
      </c>
      <c r="D14" s="1320"/>
      <c r="E14" s="300"/>
      <c r="F14" s="300"/>
      <c r="G14" s="300"/>
    </row>
    <row r="15" spans="1:7" ht="13.5" thickBot="1" x14ac:dyDescent="0.25">
      <c r="A15" s="302"/>
      <c r="C15" s="303"/>
      <c r="D15" s="303"/>
      <c r="E15" s="304"/>
      <c r="F15" s="304"/>
      <c r="G15" s="304"/>
    </row>
    <row r="16" spans="1:7" x14ac:dyDescent="0.2">
      <c r="A16" s="293" t="s">
        <v>18</v>
      </c>
      <c r="B16" s="7"/>
      <c r="C16" s="1309" t="s">
        <v>922</v>
      </c>
      <c r="D16" s="1310"/>
      <c r="E16" s="1310"/>
      <c r="F16" s="1310"/>
      <c r="G16" s="1311"/>
    </row>
    <row r="17" spans="1:7" ht="13.5" thickBot="1" x14ac:dyDescent="0.25">
      <c r="A17" s="295" t="s">
        <v>19</v>
      </c>
      <c r="C17" s="1321" t="s">
        <v>923</v>
      </c>
      <c r="D17" s="1322"/>
      <c r="E17" s="1322"/>
      <c r="F17" s="1322"/>
      <c r="G17" s="1323"/>
    </row>
    <row r="19" spans="1:7" ht="15.75" x14ac:dyDescent="0.25">
      <c r="A19" s="288" t="s">
        <v>278</v>
      </c>
      <c r="B19" s="288"/>
      <c r="C19" s="289"/>
      <c r="D19" s="289"/>
      <c r="E19" s="289"/>
      <c r="F19" s="289"/>
      <c r="G19" s="289"/>
    </row>
    <row r="20" spans="1:7" ht="15.75" x14ac:dyDescent="0.25">
      <c r="A20" s="290"/>
      <c r="C20" s="7"/>
      <c r="D20" s="7"/>
      <c r="E20" s="7"/>
      <c r="F20" s="7"/>
      <c r="G20" s="7"/>
    </row>
    <row r="21" spans="1:7" x14ac:dyDescent="0.2">
      <c r="A21" s="305" t="s">
        <v>23</v>
      </c>
      <c r="B21" s="306" t="s">
        <v>6</v>
      </c>
      <c r="C21" s="306" t="s">
        <v>7</v>
      </c>
      <c r="D21" s="306" t="s">
        <v>8</v>
      </c>
      <c r="E21" s="306" t="s">
        <v>9</v>
      </c>
      <c r="F21" s="306" t="s">
        <v>10</v>
      </c>
    </row>
    <row r="22" spans="1:7" x14ac:dyDescent="0.2">
      <c r="A22" s="307"/>
      <c r="B22" s="308">
        <v>610</v>
      </c>
      <c r="C22" s="308"/>
      <c r="D22" s="308" t="s">
        <v>54</v>
      </c>
      <c r="E22" s="309">
        <v>16400</v>
      </c>
      <c r="F22" s="309">
        <v>8618.57</v>
      </c>
    </row>
    <row r="23" spans="1:7" x14ac:dyDescent="0.2">
      <c r="A23" s="310"/>
      <c r="B23" s="308">
        <v>620</v>
      </c>
      <c r="C23" s="308"/>
      <c r="D23" s="308" t="s">
        <v>57</v>
      </c>
      <c r="E23" s="309">
        <v>6350</v>
      </c>
      <c r="F23" s="309">
        <v>4356.3999999999996</v>
      </c>
    </row>
    <row r="24" spans="1:7" x14ac:dyDescent="0.2">
      <c r="A24" s="308"/>
      <c r="B24" s="308">
        <v>630</v>
      </c>
      <c r="C24" s="308"/>
      <c r="D24" s="308" t="s">
        <v>55</v>
      </c>
      <c r="E24" s="309">
        <v>11714</v>
      </c>
      <c r="F24" s="309">
        <v>354.77</v>
      </c>
    </row>
    <row r="25" spans="1:7" x14ac:dyDescent="0.2">
      <c r="A25" s="311"/>
      <c r="B25" s="308">
        <v>640</v>
      </c>
      <c r="C25" s="308"/>
      <c r="D25" s="308" t="s">
        <v>56</v>
      </c>
      <c r="E25" s="309">
        <v>3700</v>
      </c>
      <c r="F25" s="309">
        <v>4586.37</v>
      </c>
    </row>
    <row r="26" spans="1:7" x14ac:dyDescent="0.2">
      <c r="A26" s="312" t="s">
        <v>11</v>
      </c>
      <c r="B26" s="313"/>
      <c r="C26" s="313"/>
      <c r="D26" s="313"/>
      <c r="E26" s="388">
        <f>SUM(E22:E25)</f>
        <v>38164</v>
      </c>
      <c r="F26" s="388">
        <f>SUM(F22:F25)</f>
        <v>17916.11</v>
      </c>
    </row>
    <row r="27" spans="1:7" x14ac:dyDescent="0.2">
      <c r="A27" s="312" t="s">
        <v>12</v>
      </c>
      <c r="B27" s="314"/>
      <c r="C27" s="314"/>
      <c r="D27" s="314"/>
      <c r="E27" s="315">
        <v>0</v>
      </c>
      <c r="F27" s="315">
        <v>0</v>
      </c>
    </row>
    <row r="28" spans="1:7" x14ac:dyDescent="0.2">
      <c r="A28" s="316" t="s">
        <v>13</v>
      </c>
      <c r="B28" s="314"/>
      <c r="C28" s="314"/>
      <c r="D28" s="314"/>
      <c r="E28" s="387">
        <f>E27+E26</f>
        <v>38164</v>
      </c>
      <c r="F28" s="387">
        <f>F27+F26</f>
        <v>17916.11</v>
      </c>
    </row>
    <row r="30" spans="1:7" ht="15.75" x14ac:dyDescent="0.25">
      <c r="A30" s="288" t="s">
        <v>279</v>
      </c>
      <c r="B30" s="289"/>
      <c r="C30" s="289"/>
      <c r="D30" s="289"/>
      <c r="E30" s="289"/>
      <c r="F30" s="289"/>
      <c r="G30" s="289"/>
    </row>
    <row r="31" spans="1:7" x14ac:dyDescent="0.2">
      <c r="A31" s="317"/>
    </row>
    <row r="32" spans="1:7" ht="22.5" x14ac:dyDescent="0.2">
      <c r="A32" s="1325" t="s">
        <v>280</v>
      </c>
      <c r="B32" s="1325"/>
      <c r="C32" s="1325"/>
      <c r="D32" s="331" t="s">
        <v>15</v>
      </c>
      <c r="E32" s="331" t="s">
        <v>924</v>
      </c>
      <c r="F32" s="331" t="s">
        <v>925</v>
      </c>
    </row>
    <row r="33" spans="1:7" ht="45" x14ac:dyDescent="0.2">
      <c r="A33" s="1326" t="s">
        <v>281</v>
      </c>
      <c r="B33" s="1326"/>
      <c r="C33" s="1326"/>
      <c r="D33" s="326" t="s">
        <v>282</v>
      </c>
      <c r="E33" s="606" t="s">
        <v>890</v>
      </c>
      <c r="F33" s="607" t="s">
        <v>926</v>
      </c>
    </row>
    <row r="34" spans="1:7" ht="45" x14ac:dyDescent="0.2">
      <c r="A34" s="1324" t="s">
        <v>283</v>
      </c>
      <c r="B34" s="1324"/>
      <c r="C34" s="1324"/>
      <c r="D34" s="326" t="s">
        <v>284</v>
      </c>
      <c r="E34" s="605">
        <v>55</v>
      </c>
      <c r="F34" s="327">
        <v>32</v>
      </c>
    </row>
    <row r="35" spans="1:7" ht="33.75" x14ac:dyDescent="0.2">
      <c r="A35" s="1324"/>
      <c r="B35" s="1324"/>
      <c r="C35" s="1324"/>
      <c r="D35" s="326" t="s">
        <v>285</v>
      </c>
      <c r="E35" s="605">
        <v>5</v>
      </c>
      <c r="F35" s="327">
        <v>1</v>
      </c>
    </row>
    <row r="36" spans="1:7" ht="56.25" x14ac:dyDescent="0.2">
      <c r="A36" s="1324"/>
      <c r="B36" s="1324"/>
      <c r="C36" s="1324"/>
      <c r="D36" s="326" t="s">
        <v>653</v>
      </c>
      <c r="E36" s="327">
        <v>3</v>
      </c>
      <c r="F36" s="327">
        <v>1</v>
      </c>
      <c r="G36" s="318"/>
    </row>
    <row r="37" spans="1:7" x14ac:dyDescent="0.2">
      <c r="A37" s="319" t="s">
        <v>253</v>
      </c>
    </row>
    <row r="38" spans="1:7" ht="219" customHeight="1" x14ac:dyDescent="0.2">
      <c r="A38" s="389" t="s">
        <v>17</v>
      </c>
      <c r="B38" s="1318" t="s">
        <v>927</v>
      </c>
      <c r="C38" s="1318"/>
      <c r="D38" s="1318"/>
      <c r="E38" s="1318"/>
      <c r="F38" s="1318"/>
    </row>
    <row r="40" spans="1:7" ht="24" x14ac:dyDescent="0.2">
      <c r="A40" s="320" t="s">
        <v>286</v>
      </c>
      <c r="B40" s="1319"/>
      <c r="C40" s="1319"/>
      <c r="D40" s="1319"/>
      <c r="E40" s="1319"/>
      <c r="F40" s="1319"/>
    </row>
  </sheetData>
  <mergeCells count="16">
    <mergeCell ref="B38:F38"/>
    <mergeCell ref="B40:F40"/>
    <mergeCell ref="C12:D12"/>
    <mergeCell ref="C13:D13"/>
    <mergeCell ref="C14:D14"/>
    <mergeCell ref="C16:G16"/>
    <mergeCell ref="C17:G17"/>
    <mergeCell ref="A34:C36"/>
    <mergeCell ref="A32:C32"/>
    <mergeCell ref="A33:C33"/>
    <mergeCell ref="C11:D11"/>
    <mergeCell ref="D3:G3"/>
    <mergeCell ref="D4:G4"/>
    <mergeCell ref="C7:G7"/>
    <mergeCell ref="C8:G8"/>
    <mergeCell ref="C9:G9"/>
  </mergeCells>
  <pageMargins left="0.7" right="0.7" top="0.75" bottom="0.75" header="0.3" footer="0.3"/>
  <pageSetup paperSize="9" scale="86" fitToHeight="0" orientation="portrait" verticalDpi="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7030A0"/>
    <pageSetUpPr fitToPage="1"/>
  </sheetPr>
  <dimension ref="A1:F39"/>
  <sheetViews>
    <sheetView workbookViewId="0">
      <selection activeCell="E24" sqref="E24"/>
    </sheetView>
  </sheetViews>
  <sheetFormatPr defaultRowHeight="12.75" x14ac:dyDescent="0.2"/>
  <cols>
    <col min="1" max="1" width="23.28515625" customWidth="1"/>
    <col min="3" max="3" width="20.85546875" customWidth="1"/>
    <col min="4" max="4" width="20.42578125" customWidth="1"/>
    <col min="5" max="5" width="19.42578125" customWidth="1"/>
  </cols>
  <sheetData>
    <row r="1" spans="1:6" ht="15.75" x14ac:dyDescent="0.25">
      <c r="A1" s="442" t="s">
        <v>4</v>
      </c>
      <c r="B1" s="442"/>
      <c r="C1" s="443"/>
      <c r="D1" s="443"/>
      <c r="E1" s="443"/>
    </row>
    <row r="2" spans="1:6" ht="16.5" thickBot="1" x14ac:dyDescent="0.3">
      <c r="A2" s="444"/>
      <c r="B2" s="445"/>
    </row>
    <row r="3" spans="1:6" ht="13.5" thickBot="1" x14ac:dyDescent="0.25">
      <c r="A3" s="3"/>
      <c r="B3" s="3"/>
      <c r="C3" s="446" t="s">
        <v>24</v>
      </c>
      <c r="D3" s="1227" t="s">
        <v>3</v>
      </c>
      <c r="E3" s="1228"/>
    </row>
    <row r="4" spans="1:6" ht="13.5" thickBot="1" x14ac:dyDescent="0.25">
      <c r="A4" s="447" t="s">
        <v>0</v>
      </c>
      <c r="B4" s="3"/>
      <c r="C4" s="280" t="s">
        <v>240</v>
      </c>
      <c r="D4" s="1083" t="s">
        <v>241</v>
      </c>
      <c r="E4" s="1226"/>
    </row>
    <row r="5" spans="1:6" ht="13.5" thickBot="1" x14ac:dyDescent="0.25">
      <c r="A5" s="448" t="s">
        <v>647</v>
      </c>
      <c r="B5" s="3"/>
      <c r="C5" s="413" t="s">
        <v>452</v>
      </c>
      <c r="D5" s="1158" t="s">
        <v>441</v>
      </c>
      <c r="E5" s="1160"/>
    </row>
    <row r="6" spans="1:6" ht="13.5" thickBot="1" x14ac:dyDescent="0.25">
      <c r="A6" s="449"/>
      <c r="B6" s="3"/>
      <c r="C6" s="3"/>
      <c r="D6" s="3"/>
      <c r="E6" s="3"/>
    </row>
    <row r="7" spans="1:6" ht="13.5" customHeight="1" thickBot="1" x14ac:dyDescent="0.25">
      <c r="A7" s="447" t="s">
        <v>21</v>
      </c>
      <c r="B7" s="3"/>
      <c r="C7" s="1083" t="s">
        <v>405</v>
      </c>
      <c r="D7" s="1084"/>
      <c r="E7" s="1226"/>
      <c r="F7" s="227"/>
    </row>
    <row r="8" spans="1:6" ht="13.5" thickBot="1" x14ac:dyDescent="0.25">
      <c r="A8" s="448" t="s">
        <v>42</v>
      </c>
      <c r="B8" s="3"/>
      <c r="C8" s="1083" t="s">
        <v>443</v>
      </c>
      <c r="D8" s="1084"/>
      <c r="E8" s="1226"/>
      <c r="F8" s="227"/>
    </row>
    <row r="9" spans="1:6" ht="13.5" thickBot="1" x14ac:dyDescent="0.25">
      <c r="A9" s="448" t="s">
        <v>26</v>
      </c>
      <c r="B9" s="3"/>
      <c r="C9" s="1083" t="s">
        <v>883</v>
      </c>
      <c r="D9" s="1084"/>
      <c r="E9" s="1226"/>
      <c r="F9" s="227"/>
    </row>
    <row r="10" spans="1:6" ht="13.5" thickBot="1" x14ac:dyDescent="0.25">
      <c r="A10" s="449"/>
      <c r="B10" s="3"/>
      <c r="C10" s="3"/>
      <c r="D10" s="3"/>
      <c r="E10" s="3"/>
      <c r="F10" s="3"/>
    </row>
    <row r="11" spans="1:6" ht="13.5" thickBot="1" x14ac:dyDescent="0.25">
      <c r="A11" s="449"/>
      <c r="B11" s="3"/>
      <c r="C11" s="1227" t="s">
        <v>664</v>
      </c>
      <c r="D11" s="1236"/>
      <c r="E11" s="3"/>
    </row>
    <row r="12" spans="1:6" ht="13.5" thickBot="1" x14ac:dyDescent="0.25">
      <c r="A12" s="450" t="s">
        <v>2</v>
      </c>
      <c r="B12" s="3"/>
      <c r="C12" s="1237">
        <v>4.38</v>
      </c>
      <c r="D12" s="1238"/>
      <c r="E12" s="3"/>
    </row>
    <row r="13" spans="1:6" ht="13.5" thickBot="1" x14ac:dyDescent="0.25">
      <c r="A13" s="447" t="s">
        <v>20</v>
      </c>
      <c r="B13" s="3"/>
      <c r="C13" s="1237">
        <v>4.38</v>
      </c>
      <c r="D13" s="1238"/>
      <c r="E13" s="451"/>
    </row>
    <row r="14" spans="1:6" ht="13.5" thickBot="1" x14ac:dyDescent="0.25">
      <c r="A14" s="448" t="s">
        <v>1</v>
      </c>
      <c r="B14" s="3"/>
      <c r="C14" s="1239">
        <v>0.159</v>
      </c>
      <c r="D14" s="1240"/>
      <c r="E14" s="3"/>
    </row>
    <row r="15" spans="1:6" ht="13.5" thickBot="1" x14ac:dyDescent="0.25">
      <c r="A15" s="452"/>
      <c r="B15" s="3"/>
      <c r="C15" s="12"/>
      <c r="D15" s="12"/>
      <c r="E15" s="11"/>
    </row>
    <row r="16" spans="1:6" ht="13.5" thickBot="1" x14ac:dyDescent="0.25">
      <c r="A16" s="447" t="s">
        <v>18</v>
      </c>
      <c r="B16" s="11"/>
      <c r="C16" s="1083" t="s">
        <v>1168</v>
      </c>
      <c r="D16" s="1084"/>
      <c r="E16" s="1226"/>
      <c r="F16" s="227"/>
    </row>
    <row r="17" spans="1:6" ht="13.5" thickBot="1" x14ac:dyDescent="0.25">
      <c r="A17" s="448" t="s">
        <v>19</v>
      </c>
      <c r="B17" s="3"/>
      <c r="C17" s="1083" t="s">
        <v>1169</v>
      </c>
      <c r="D17" s="1084"/>
      <c r="E17" s="1226"/>
      <c r="F17" s="227"/>
    </row>
    <row r="18" spans="1:6" x14ac:dyDescent="0.2">
      <c r="F18" s="3"/>
    </row>
    <row r="20" spans="1:6" ht="15.75" x14ac:dyDescent="0.25">
      <c r="A20" s="442" t="s">
        <v>5</v>
      </c>
      <c r="B20" s="442"/>
      <c r="C20" s="443"/>
      <c r="D20" s="443"/>
      <c r="E20" s="443"/>
    </row>
    <row r="21" spans="1:6" ht="16.5" thickBot="1" x14ac:dyDescent="0.3">
      <c r="A21" s="444"/>
      <c r="C21" s="7"/>
      <c r="D21" s="7"/>
      <c r="E21" s="7"/>
    </row>
    <row r="22" spans="1:6" ht="13.5" thickBot="1" x14ac:dyDescent="0.25">
      <c r="A22" s="481" t="s">
        <v>23</v>
      </c>
      <c r="B22" s="482" t="s">
        <v>6</v>
      </c>
      <c r="C22" s="482" t="s">
        <v>8</v>
      </c>
      <c r="D22" s="482" t="s">
        <v>9</v>
      </c>
      <c r="E22" s="483" t="s">
        <v>10</v>
      </c>
    </row>
    <row r="23" spans="1:6" x14ac:dyDescent="0.2">
      <c r="A23" s="658" t="s">
        <v>11</v>
      </c>
      <c r="B23" s="744">
        <v>610</v>
      </c>
      <c r="C23" s="744" t="s">
        <v>54</v>
      </c>
      <c r="D23" s="745">
        <v>4380</v>
      </c>
      <c r="E23" s="746">
        <v>159</v>
      </c>
    </row>
    <row r="24" spans="1:6" ht="13.5" thickBot="1" x14ac:dyDescent="0.25">
      <c r="A24" s="484"/>
      <c r="B24" s="456"/>
      <c r="C24" s="457"/>
      <c r="D24" s="458"/>
      <c r="E24" s="485"/>
    </row>
    <row r="25" spans="1:6" ht="13.5" thickBot="1" x14ac:dyDescent="0.25">
      <c r="A25" s="459" t="s">
        <v>13</v>
      </c>
      <c r="B25" s="460"/>
      <c r="C25" s="460"/>
      <c r="D25" s="461">
        <f>D23</f>
        <v>4380</v>
      </c>
      <c r="E25" s="486">
        <f>E23</f>
        <v>159</v>
      </c>
    </row>
    <row r="27" spans="1:6" ht="15.75" x14ac:dyDescent="0.25">
      <c r="A27" s="442" t="s">
        <v>14</v>
      </c>
      <c r="B27" s="443"/>
      <c r="C27" s="443"/>
      <c r="D27" s="443"/>
      <c r="E27" s="443"/>
    </row>
    <row r="28" spans="1:6" x14ac:dyDescent="0.2">
      <c r="A28" s="462"/>
    </row>
    <row r="29" spans="1:6" ht="22.5" x14ac:dyDescent="0.2">
      <c r="A29" s="1248" t="s">
        <v>22</v>
      </c>
      <c r="B29" s="1248"/>
      <c r="C29" s="619" t="s">
        <v>15</v>
      </c>
      <c r="D29" s="618" t="s">
        <v>924</v>
      </c>
      <c r="E29" s="619" t="s">
        <v>1145</v>
      </c>
    </row>
    <row r="30" spans="1:6" ht="12.75" customHeight="1" x14ac:dyDescent="0.2">
      <c r="A30" s="1272" t="s">
        <v>444</v>
      </c>
      <c r="B30" s="1272"/>
      <c r="C30" s="436" t="s">
        <v>445</v>
      </c>
      <c r="D30" s="417">
        <v>11</v>
      </c>
      <c r="E30" s="353">
        <v>12</v>
      </c>
    </row>
    <row r="31" spans="1:6" ht="33.75" x14ac:dyDescent="0.2">
      <c r="A31" s="1272"/>
      <c r="B31" s="1272"/>
      <c r="C31" s="436" t="s">
        <v>451</v>
      </c>
      <c r="D31" s="417">
        <v>90</v>
      </c>
      <c r="E31" s="353">
        <v>96</v>
      </c>
    </row>
    <row r="32" spans="1:6" ht="6" customHeight="1" x14ac:dyDescent="0.2">
      <c r="E32" s="466"/>
    </row>
    <row r="33" spans="1:5" ht="13.5" thickBot="1" x14ac:dyDescent="0.25">
      <c r="A33" s="467" t="s">
        <v>16</v>
      </c>
      <c r="C33" s="466"/>
      <c r="D33" s="466"/>
      <c r="E33" s="466"/>
    </row>
    <row r="34" spans="1:5" x14ac:dyDescent="0.2">
      <c r="A34" s="1327" t="s">
        <v>17</v>
      </c>
      <c r="B34" s="1329"/>
      <c r="C34" s="1330"/>
      <c r="D34" s="1330"/>
      <c r="E34" s="1331"/>
    </row>
    <row r="35" spans="1:5" ht="29.25" customHeight="1" x14ac:dyDescent="0.2">
      <c r="A35" s="1328"/>
      <c r="B35" s="1264" t="s">
        <v>1170</v>
      </c>
      <c r="C35" s="1264"/>
      <c r="D35" s="1264"/>
      <c r="E35" s="1264"/>
    </row>
    <row r="36" spans="1:5" ht="22.5" customHeight="1" x14ac:dyDescent="0.2">
      <c r="A36" s="1328"/>
      <c r="B36" s="1264" t="s">
        <v>1171</v>
      </c>
      <c r="C36" s="1264"/>
      <c r="D36" s="1264"/>
      <c r="E36" s="1264"/>
    </row>
    <row r="37" spans="1:5" ht="42" customHeight="1" x14ac:dyDescent="0.2">
      <c r="A37" s="1328"/>
      <c r="B37" s="1264" t="s">
        <v>1172</v>
      </c>
      <c r="C37" s="1264"/>
      <c r="D37" s="1264"/>
      <c r="E37" s="1264"/>
    </row>
    <row r="38" spans="1:5" ht="13.5" thickBot="1" x14ac:dyDescent="0.25"/>
    <row r="39" spans="1:5" ht="24.75" thickBot="1" x14ac:dyDescent="0.25">
      <c r="A39" s="468" t="s">
        <v>254</v>
      </c>
      <c r="B39" s="1234" t="s">
        <v>407</v>
      </c>
      <c r="C39" s="1234"/>
      <c r="D39" s="1234"/>
      <c r="E39" s="1235"/>
    </row>
  </sheetData>
  <mergeCells count="20">
    <mergeCell ref="C9:E9"/>
    <mergeCell ref="D3:E3"/>
    <mergeCell ref="D4:E4"/>
    <mergeCell ref="D5:E5"/>
    <mergeCell ref="C7:E7"/>
    <mergeCell ref="C8:E8"/>
    <mergeCell ref="B39:E39"/>
    <mergeCell ref="C16:E16"/>
    <mergeCell ref="C17:E17"/>
    <mergeCell ref="C11:D11"/>
    <mergeCell ref="C12:D12"/>
    <mergeCell ref="C13:D13"/>
    <mergeCell ref="C14:D14"/>
    <mergeCell ref="A29:B29"/>
    <mergeCell ref="A30:B31"/>
    <mergeCell ref="B37:E37"/>
    <mergeCell ref="A34:A37"/>
    <mergeCell ref="B34:E34"/>
    <mergeCell ref="B35:E35"/>
    <mergeCell ref="B36:E36"/>
  </mergeCells>
  <pageMargins left="0.7" right="0.7" top="0.75" bottom="0.75" header="0.3" footer="0.3"/>
  <pageSetup paperSize="9" scale="95" fitToHeight="0" orientation="portrait" verticalDpi="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rgb="FF7030A0"/>
    <pageSetUpPr fitToPage="1"/>
  </sheetPr>
  <dimension ref="A1:G37"/>
  <sheetViews>
    <sheetView topLeftCell="A4" workbookViewId="0">
      <selection activeCell="E24" sqref="E24"/>
    </sheetView>
  </sheetViews>
  <sheetFormatPr defaultRowHeight="12.75" x14ac:dyDescent="0.2"/>
  <cols>
    <col min="1" max="1" width="23.28515625" customWidth="1"/>
    <col min="3" max="3" width="20.85546875" customWidth="1"/>
    <col min="4" max="4" width="20.42578125" customWidth="1"/>
    <col min="5" max="5" width="19.42578125" customWidth="1"/>
  </cols>
  <sheetData>
    <row r="1" spans="1:7" ht="15.75" x14ac:dyDescent="0.25">
      <c r="A1" s="442" t="s">
        <v>4</v>
      </c>
      <c r="B1" s="442"/>
      <c r="C1" s="443"/>
      <c r="D1" s="443"/>
      <c r="E1" s="443"/>
    </row>
    <row r="2" spans="1:7" ht="16.5" thickBot="1" x14ac:dyDescent="0.3">
      <c r="A2" s="444"/>
      <c r="B2" s="445"/>
    </row>
    <row r="3" spans="1:7" ht="13.5" thickBot="1" x14ac:dyDescent="0.25">
      <c r="A3" s="3"/>
      <c r="B3" s="3"/>
      <c r="C3" s="446" t="s">
        <v>24</v>
      </c>
      <c r="D3" s="1227" t="s">
        <v>3</v>
      </c>
      <c r="E3" s="1228"/>
    </row>
    <row r="4" spans="1:7" ht="13.5" thickBot="1" x14ac:dyDescent="0.25">
      <c r="A4" s="447" t="s">
        <v>0</v>
      </c>
      <c r="B4" s="3"/>
      <c r="C4" s="669" t="s">
        <v>240</v>
      </c>
      <c r="D4" s="1229" t="s">
        <v>241</v>
      </c>
      <c r="E4" s="1230"/>
    </row>
    <row r="5" spans="1:7" ht="13.5" thickBot="1" x14ac:dyDescent="0.25">
      <c r="A5" s="448" t="s">
        <v>27</v>
      </c>
      <c r="B5" s="3"/>
      <c r="C5" s="675" t="s">
        <v>452</v>
      </c>
      <c r="D5" s="1158" t="s">
        <v>441</v>
      </c>
      <c r="E5" s="1160"/>
    </row>
    <row r="6" spans="1:7" ht="13.5" thickBot="1" x14ac:dyDescent="0.25">
      <c r="A6" s="449"/>
      <c r="B6" s="3"/>
      <c r="C6" s="3"/>
      <c r="D6" s="3"/>
      <c r="E6" s="3"/>
    </row>
    <row r="7" spans="1:7" ht="13.5" customHeight="1" thickBot="1" x14ac:dyDescent="0.25">
      <c r="A7" s="447" t="s">
        <v>21</v>
      </c>
      <c r="B7" s="3"/>
      <c r="C7" s="1083" t="s">
        <v>404</v>
      </c>
      <c r="D7" s="1084"/>
      <c r="E7" s="1226"/>
      <c r="F7" s="227"/>
      <c r="G7" s="227"/>
    </row>
    <row r="8" spans="1:7" ht="13.5" thickBot="1" x14ac:dyDescent="0.25">
      <c r="A8" s="448" t="s">
        <v>42</v>
      </c>
      <c r="B8" s="3"/>
      <c r="C8" s="1083" t="s">
        <v>443</v>
      </c>
      <c r="D8" s="1084"/>
      <c r="E8" s="1226"/>
      <c r="F8" s="227"/>
      <c r="G8" s="227"/>
    </row>
    <row r="9" spans="1:7" ht="13.5" thickBot="1" x14ac:dyDescent="0.25">
      <c r="A9" s="448" t="s">
        <v>26</v>
      </c>
      <c r="B9" s="3"/>
      <c r="C9" s="1083" t="s">
        <v>845</v>
      </c>
      <c r="D9" s="1084"/>
      <c r="E9" s="1226"/>
      <c r="F9" s="227"/>
      <c r="G9" s="227"/>
    </row>
    <row r="10" spans="1:7" ht="13.5" thickBot="1" x14ac:dyDescent="0.25">
      <c r="A10" s="449"/>
      <c r="B10" s="3"/>
      <c r="C10" s="3"/>
      <c r="D10" s="3"/>
      <c r="E10" s="3"/>
      <c r="F10" s="3"/>
      <c r="G10" s="3"/>
    </row>
    <row r="11" spans="1:7" ht="13.5" thickBot="1" x14ac:dyDescent="0.25">
      <c r="A11" s="449"/>
      <c r="B11" s="3"/>
      <c r="C11" s="1227" t="s">
        <v>755</v>
      </c>
      <c r="D11" s="1236"/>
      <c r="E11" s="3"/>
    </row>
    <row r="12" spans="1:7" ht="13.5" thickBot="1" x14ac:dyDescent="0.25">
      <c r="A12" s="450" t="s">
        <v>2</v>
      </c>
      <c r="B12" s="3"/>
      <c r="C12" s="1237">
        <v>8.06</v>
      </c>
      <c r="D12" s="1238"/>
      <c r="E12" s="3"/>
    </row>
    <row r="13" spans="1:7" ht="13.5" thickBot="1" x14ac:dyDescent="0.25">
      <c r="A13" s="447" t="s">
        <v>20</v>
      </c>
      <c r="B13" s="3"/>
      <c r="C13" s="1237">
        <v>8.06</v>
      </c>
      <c r="D13" s="1238"/>
      <c r="E13" s="451"/>
    </row>
    <row r="14" spans="1:7" ht="13.5" thickBot="1" x14ac:dyDescent="0.25">
      <c r="A14" s="448" t="s">
        <v>1</v>
      </c>
      <c r="B14" s="3"/>
      <c r="C14" s="1239">
        <v>9.6000000000000002E-2</v>
      </c>
      <c r="D14" s="1240"/>
      <c r="E14" s="3"/>
    </row>
    <row r="15" spans="1:7" ht="13.5" thickBot="1" x14ac:dyDescent="0.25">
      <c r="A15" s="452"/>
      <c r="B15" s="3"/>
      <c r="C15" s="12"/>
      <c r="D15" s="12"/>
      <c r="E15" s="11"/>
    </row>
    <row r="16" spans="1:7" ht="13.5" thickBot="1" x14ac:dyDescent="0.25">
      <c r="A16" s="447" t="s">
        <v>18</v>
      </c>
      <c r="B16" s="11"/>
      <c r="C16" s="9" t="s">
        <v>1156</v>
      </c>
      <c r="D16" s="8"/>
      <c r="E16" s="53"/>
      <c r="F16" s="227"/>
      <c r="G16" s="227"/>
    </row>
    <row r="17" spans="1:7" ht="13.5" thickBot="1" x14ac:dyDescent="0.25">
      <c r="A17" s="448" t="s">
        <v>19</v>
      </c>
      <c r="B17" s="3"/>
      <c r="C17" s="9" t="s">
        <v>1165</v>
      </c>
      <c r="D17" s="8"/>
      <c r="E17" s="53"/>
      <c r="F17" s="227"/>
      <c r="G17" s="227"/>
    </row>
    <row r="18" spans="1:7" x14ac:dyDescent="0.2">
      <c r="F18" s="3"/>
    </row>
    <row r="20" spans="1:7" ht="15.75" x14ac:dyDescent="0.25">
      <c r="A20" s="442" t="s">
        <v>5</v>
      </c>
      <c r="B20" s="442"/>
      <c r="C20" s="443"/>
      <c r="D20" s="443"/>
      <c r="E20" s="443"/>
    </row>
    <row r="21" spans="1:7" ht="15.75" x14ac:dyDescent="0.25">
      <c r="A21" s="444"/>
      <c r="C21" s="7"/>
      <c r="D21" s="7"/>
      <c r="E21" s="7"/>
    </row>
    <row r="22" spans="1:7" x14ac:dyDescent="0.2">
      <c r="A22" s="453" t="s">
        <v>23</v>
      </c>
      <c r="B22" s="454" t="s">
        <v>6</v>
      </c>
      <c r="C22" s="454" t="s">
        <v>8</v>
      </c>
      <c r="D22" s="454" t="s">
        <v>9</v>
      </c>
      <c r="E22" s="455" t="s">
        <v>756</v>
      </c>
    </row>
    <row r="23" spans="1:7" x14ac:dyDescent="0.2">
      <c r="A23" s="510"/>
      <c r="B23" s="527">
        <v>610</v>
      </c>
      <c r="C23" s="410" t="s">
        <v>54</v>
      </c>
      <c r="D23" s="528">
        <v>4860</v>
      </c>
      <c r="E23" s="528">
        <v>0</v>
      </c>
    </row>
    <row r="24" spans="1:7" x14ac:dyDescent="0.2">
      <c r="A24" s="529"/>
      <c r="B24" s="530">
        <v>620</v>
      </c>
      <c r="C24" s="394" t="s">
        <v>57</v>
      </c>
      <c r="D24" s="531">
        <v>1700</v>
      </c>
      <c r="E24" s="528">
        <v>0</v>
      </c>
    </row>
    <row r="25" spans="1:7" ht="13.5" thickBot="1" x14ac:dyDescent="0.25">
      <c r="A25" s="529"/>
      <c r="B25" s="530">
        <v>630</v>
      </c>
      <c r="C25" s="394" t="s">
        <v>55</v>
      </c>
      <c r="D25" s="531">
        <v>1500</v>
      </c>
      <c r="E25" s="528">
        <v>96</v>
      </c>
    </row>
    <row r="26" spans="1:7" ht="13.5" thickBot="1" x14ac:dyDescent="0.25">
      <c r="A26" s="23" t="s">
        <v>11</v>
      </c>
      <c r="B26" s="516"/>
      <c r="C26" s="516"/>
      <c r="D26" s="532">
        <f>SUM(D23:D25)</f>
        <v>8060</v>
      </c>
      <c r="E26" s="532">
        <f>SUM(E23:E25)</f>
        <v>96</v>
      </c>
    </row>
    <row r="27" spans="1:7" ht="13.5" thickBot="1" x14ac:dyDescent="0.25">
      <c r="A27" s="459" t="s">
        <v>13</v>
      </c>
      <c r="B27" s="460"/>
      <c r="C27" s="460"/>
      <c r="D27" s="461">
        <f>D26</f>
        <v>8060</v>
      </c>
      <c r="E27" s="486">
        <f>E26</f>
        <v>96</v>
      </c>
    </row>
    <row r="29" spans="1:7" ht="15.75" x14ac:dyDescent="0.25">
      <c r="A29" s="442" t="s">
        <v>14</v>
      </c>
      <c r="B29" s="443"/>
      <c r="C29" s="443"/>
      <c r="D29" s="443"/>
      <c r="E29" s="443"/>
    </row>
    <row r="30" spans="1:7" x14ac:dyDescent="0.2">
      <c r="A30" s="462"/>
    </row>
    <row r="31" spans="1:7" ht="22.5" x14ac:dyDescent="0.2">
      <c r="A31" s="1241" t="s">
        <v>22</v>
      </c>
      <c r="B31" s="1241"/>
      <c r="C31" s="464" t="s">
        <v>15</v>
      </c>
      <c r="D31" s="463" t="s">
        <v>924</v>
      </c>
      <c r="E31" s="464" t="s">
        <v>1145</v>
      </c>
    </row>
    <row r="32" spans="1:7" ht="12.75" customHeight="1" x14ac:dyDescent="0.2">
      <c r="A32" s="1332" t="s">
        <v>444</v>
      </c>
      <c r="B32" s="1332"/>
      <c r="C32" s="436" t="s">
        <v>445</v>
      </c>
      <c r="D32" s="417">
        <v>14</v>
      </c>
      <c r="E32" s="353">
        <v>15</v>
      </c>
    </row>
    <row r="33" spans="1:5" ht="33.75" x14ac:dyDescent="0.2">
      <c r="A33" s="1332"/>
      <c r="B33" s="1332"/>
      <c r="C33" s="436" t="s">
        <v>446</v>
      </c>
      <c r="D33" s="258" t="s">
        <v>1163</v>
      </c>
      <c r="E33" s="63">
        <v>252</v>
      </c>
    </row>
    <row r="34" spans="1:5" ht="13.5" thickBot="1" x14ac:dyDescent="0.25">
      <c r="A34" s="467" t="s">
        <v>16</v>
      </c>
      <c r="C34" s="466"/>
      <c r="D34" s="466"/>
      <c r="E34" s="466"/>
    </row>
    <row r="35" spans="1:5" ht="120.75" customHeight="1" thickBot="1" x14ac:dyDescent="0.25">
      <c r="A35" s="468" t="s">
        <v>17</v>
      </c>
      <c r="B35" s="1231" t="s">
        <v>1164</v>
      </c>
      <c r="C35" s="1232"/>
      <c r="D35" s="1232"/>
      <c r="E35" s="1233"/>
    </row>
    <row r="36" spans="1:5" ht="13.5" thickBot="1" x14ac:dyDescent="0.25"/>
    <row r="37" spans="1:5" ht="24.75" thickBot="1" x14ac:dyDescent="0.25">
      <c r="A37" s="468" t="s">
        <v>254</v>
      </c>
      <c r="B37" s="1234" t="s">
        <v>447</v>
      </c>
      <c r="C37" s="1234"/>
      <c r="D37" s="1234"/>
      <c r="E37" s="1235"/>
    </row>
  </sheetData>
  <mergeCells count="14">
    <mergeCell ref="D3:E3"/>
    <mergeCell ref="D4:E4"/>
    <mergeCell ref="D5:E5"/>
    <mergeCell ref="C7:E7"/>
    <mergeCell ref="C8:E8"/>
    <mergeCell ref="C9:E9"/>
    <mergeCell ref="A31:B31"/>
    <mergeCell ref="B35:E35"/>
    <mergeCell ref="B37:E37"/>
    <mergeCell ref="A32:B33"/>
    <mergeCell ref="C11:D11"/>
    <mergeCell ref="C12:D12"/>
    <mergeCell ref="C13:D13"/>
    <mergeCell ref="C14:D14"/>
  </mergeCells>
  <pageMargins left="0.7" right="0.7" top="0.75" bottom="0.75" header="0.3" footer="0.3"/>
  <pageSetup paperSize="9" scale="95" fitToHeight="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7030A0"/>
    <pageSetUpPr fitToPage="1"/>
  </sheetPr>
  <dimension ref="A1:F49"/>
  <sheetViews>
    <sheetView zoomScale="110" zoomScaleNormal="110" workbookViewId="0">
      <selection activeCell="F23" sqref="F23"/>
    </sheetView>
  </sheetViews>
  <sheetFormatPr defaultRowHeight="12.75" x14ac:dyDescent="0.2"/>
  <cols>
    <col min="1" max="1" width="32.140625" style="66" customWidth="1"/>
    <col min="2" max="2" width="8.140625" style="66" customWidth="1"/>
    <col min="3" max="3" width="7.28515625" style="66" customWidth="1"/>
    <col min="4" max="4" width="21.7109375" style="66" customWidth="1"/>
    <col min="5" max="5" width="15.85546875" style="66" customWidth="1"/>
    <col min="6" max="6" width="27" style="66" customWidth="1"/>
    <col min="7" max="16384" width="9.140625" style="66"/>
  </cols>
  <sheetData>
    <row r="1" spans="1:6" ht="15.75" x14ac:dyDescent="0.25">
      <c r="A1" s="64" t="s">
        <v>4</v>
      </c>
      <c r="B1" s="64"/>
      <c r="C1" s="65"/>
      <c r="D1" s="65"/>
      <c r="E1" s="65"/>
      <c r="F1" s="65"/>
    </row>
    <row r="2" spans="1:6" ht="4.5" customHeight="1" thickBot="1" x14ac:dyDescent="0.3">
      <c r="A2" s="67"/>
      <c r="B2" s="68"/>
    </row>
    <row r="3" spans="1:6" ht="13.5" thickBot="1" x14ac:dyDescent="0.25">
      <c r="A3" s="69"/>
      <c r="B3" s="69"/>
      <c r="C3" s="70" t="s">
        <v>24</v>
      </c>
      <c r="D3" s="893" t="s">
        <v>3</v>
      </c>
      <c r="E3" s="893"/>
      <c r="F3" s="893"/>
    </row>
    <row r="4" spans="1:6" ht="13.5" thickBot="1" x14ac:dyDescent="0.25">
      <c r="A4" s="71" t="s">
        <v>0</v>
      </c>
      <c r="B4" s="69"/>
      <c r="C4" s="72">
        <v>1</v>
      </c>
      <c r="D4" s="896" t="s">
        <v>50</v>
      </c>
      <c r="E4" s="896"/>
      <c r="F4" s="896"/>
    </row>
    <row r="5" spans="1:6" ht="13.5" thickBot="1" x14ac:dyDescent="0.25">
      <c r="A5" s="15" t="s">
        <v>647</v>
      </c>
      <c r="B5" s="69"/>
      <c r="C5" s="74" t="s">
        <v>149</v>
      </c>
      <c r="D5" s="897" t="s">
        <v>512</v>
      </c>
      <c r="E5" s="897"/>
      <c r="F5" s="897"/>
    </row>
    <row r="6" spans="1:6" ht="9" customHeight="1" thickBot="1" x14ac:dyDescent="0.25">
      <c r="A6" s="78"/>
      <c r="B6" s="69"/>
      <c r="C6" s="69"/>
      <c r="D6" s="69"/>
      <c r="E6" s="69"/>
      <c r="F6" s="69"/>
    </row>
    <row r="7" spans="1:6" ht="13.5" thickBot="1" x14ac:dyDescent="0.25">
      <c r="A7" s="71" t="s">
        <v>21</v>
      </c>
      <c r="B7" s="69"/>
      <c r="C7" s="245" t="s">
        <v>228</v>
      </c>
      <c r="D7" s="246"/>
      <c r="E7" s="246"/>
      <c r="F7" s="247"/>
    </row>
    <row r="8" spans="1:6" ht="13.5" thickBot="1" x14ac:dyDescent="0.25">
      <c r="A8" s="73" t="s">
        <v>42</v>
      </c>
      <c r="B8" s="69"/>
      <c r="C8" s="898" t="s">
        <v>48</v>
      </c>
      <c r="D8" s="899"/>
      <c r="E8" s="899"/>
      <c r="F8" s="900"/>
    </row>
    <row r="9" spans="1:6" ht="13.5" thickBot="1" x14ac:dyDescent="0.25">
      <c r="A9" s="73" t="s">
        <v>26</v>
      </c>
      <c r="B9" s="69"/>
      <c r="C9" s="801" t="s">
        <v>220</v>
      </c>
      <c r="D9" s="802"/>
      <c r="E9" s="802"/>
      <c r="F9" s="806"/>
    </row>
    <row r="10" spans="1:6" ht="6.75" customHeight="1" thickBot="1" x14ac:dyDescent="0.25">
      <c r="A10" s="78"/>
      <c r="B10" s="69"/>
      <c r="C10" s="69"/>
      <c r="D10" s="69"/>
      <c r="E10" s="69"/>
      <c r="F10" s="69"/>
    </row>
    <row r="11" spans="1:6" ht="13.5" thickBot="1" x14ac:dyDescent="0.25">
      <c r="A11" s="78"/>
      <c r="B11" s="69"/>
      <c r="C11" s="893" t="s">
        <v>28</v>
      </c>
      <c r="D11" s="893"/>
      <c r="E11" s="69"/>
      <c r="F11" s="69"/>
    </row>
    <row r="12" spans="1:6" ht="13.5" thickBot="1" x14ac:dyDescent="0.25">
      <c r="A12" s="81" t="s">
        <v>2</v>
      </c>
      <c r="B12" s="69"/>
      <c r="C12" s="901">
        <v>408.78</v>
      </c>
      <c r="D12" s="901"/>
      <c r="E12" s="69"/>
      <c r="F12" s="69"/>
    </row>
    <row r="13" spans="1:6" ht="13.5" thickBot="1" x14ac:dyDescent="0.25">
      <c r="A13" s="71" t="s">
        <v>20</v>
      </c>
      <c r="B13" s="69"/>
      <c r="C13" s="901">
        <v>408.78</v>
      </c>
      <c r="D13" s="901"/>
      <c r="E13" s="69"/>
      <c r="F13" s="69"/>
    </row>
    <row r="14" spans="1:6" ht="13.5" thickBot="1" x14ac:dyDescent="0.25">
      <c r="A14" s="73" t="s">
        <v>1</v>
      </c>
      <c r="B14" s="69"/>
      <c r="C14" s="901">
        <v>122.84099999999999</v>
      </c>
      <c r="D14" s="901"/>
      <c r="E14" s="69"/>
      <c r="F14" s="69"/>
    </row>
    <row r="15" spans="1:6" ht="7.5" customHeight="1" thickBot="1" x14ac:dyDescent="0.25">
      <c r="A15" s="82"/>
      <c r="B15" s="69"/>
      <c r="C15" s="83"/>
      <c r="D15" s="83"/>
      <c r="E15" s="84"/>
      <c r="F15" s="84"/>
    </row>
    <row r="16" spans="1:6" ht="13.5" thickBot="1" x14ac:dyDescent="0.25">
      <c r="A16" s="71" t="s">
        <v>18</v>
      </c>
      <c r="B16" s="84"/>
      <c r="C16" s="801" t="s">
        <v>936</v>
      </c>
      <c r="D16" s="802"/>
      <c r="E16" s="802"/>
      <c r="F16" s="806"/>
    </row>
    <row r="17" spans="1:6" ht="13.5" thickBot="1" x14ac:dyDescent="0.25">
      <c r="A17" s="73" t="s">
        <v>19</v>
      </c>
      <c r="B17" s="69"/>
      <c r="C17" s="902" t="s">
        <v>937</v>
      </c>
      <c r="D17" s="903"/>
      <c r="E17" s="903"/>
      <c r="F17" s="904"/>
    </row>
    <row r="18" spans="1:6" ht="9" customHeight="1" x14ac:dyDescent="0.2">
      <c r="B18" s="69"/>
    </row>
    <row r="19" spans="1:6" ht="15.75" x14ac:dyDescent="0.25">
      <c r="A19" s="64" t="s">
        <v>5</v>
      </c>
      <c r="B19" s="64"/>
      <c r="C19" s="65"/>
      <c r="D19" s="65"/>
      <c r="E19" s="65"/>
      <c r="F19" s="65"/>
    </row>
    <row r="20" spans="1:6" ht="15.75" x14ac:dyDescent="0.25">
      <c r="A20" s="67"/>
      <c r="C20" s="85"/>
      <c r="D20" s="85"/>
      <c r="E20" s="85"/>
      <c r="F20" s="85"/>
    </row>
    <row r="21" spans="1:6" x14ac:dyDescent="0.2">
      <c r="A21" s="86" t="s">
        <v>23</v>
      </c>
      <c r="B21" s="87" t="s">
        <v>6</v>
      </c>
      <c r="C21" s="87" t="s">
        <v>7</v>
      </c>
      <c r="D21" s="272" t="s">
        <v>8</v>
      </c>
      <c r="E21" s="273" t="s">
        <v>9</v>
      </c>
      <c r="F21" s="273" t="s">
        <v>10</v>
      </c>
    </row>
    <row r="22" spans="1:6" x14ac:dyDescent="0.2">
      <c r="A22" s="142"/>
      <c r="B22" s="144">
        <v>637</v>
      </c>
      <c r="C22" s="87"/>
      <c r="D22" s="260" t="s">
        <v>477</v>
      </c>
      <c r="E22" s="269">
        <v>4800</v>
      </c>
      <c r="F22" s="269">
        <v>4080</v>
      </c>
    </row>
    <row r="23" spans="1:6" ht="13.5" thickBot="1" x14ac:dyDescent="0.25">
      <c r="A23" s="176"/>
      <c r="B23" s="144">
        <v>650</v>
      </c>
      <c r="C23" s="176"/>
      <c r="D23" s="260" t="s">
        <v>221</v>
      </c>
      <c r="E23" s="179">
        <v>24230</v>
      </c>
      <c r="F23" s="179">
        <v>10756.46</v>
      </c>
    </row>
    <row r="24" spans="1:6" ht="13.5" thickBot="1" x14ac:dyDescent="0.25">
      <c r="A24" s="266" t="s">
        <v>11</v>
      </c>
      <c r="B24" s="159"/>
      <c r="C24" s="159"/>
      <c r="D24" s="159"/>
      <c r="E24" s="270">
        <f>E22+E23</f>
        <v>29030</v>
      </c>
      <c r="F24" s="271">
        <f>F22+F23</f>
        <v>14836.46</v>
      </c>
    </row>
    <row r="25" spans="1:6" x14ac:dyDescent="0.2">
      <c r="A25" s="346"/>
      <c r="B25" s="155">
        <v>814</v>
      </c>
      <c r="C25" s="696"/>
      <c r="D25" s="239" t="s">
        <v>764</v>
      </c>
      <c r="E25" s="765">
        <v>17630</v>
      </c>
      <c r="F25" s="269">
        <v>8814</v>
      </c>
    </row>
    <row r="26" spans="1:6" x14ac:dyDescent="0.2">
      <c r="A26" s="259"/>
      <c r="B26" s="260">
        <v>819</v>
      </c>
      <c r="C26" s="763"/>
      <c r="D26" s="22" t="s">
        <v>938</v>
      </c>
      <c r="E26" s="766">
        <v>0</v>
      </c>
      <c r="F26" s="261">
        <v>11600</v>
      </c>
    </row>
    <row r="27" spans="1:6" x14ac:dyDescent="0.2">
      <c r="A27" s="259"/>
      <c r="B27" s="260">
        <v>821</v>
      </c>
      <c r="C27" s="763"/>
      <c r="D27" s="22" t="s">
        <v>939</v>
      </c>
      <c r="E27" s="695">
        <v>120190</v>
      </c>
      <c r="F27" s="695">
        <v>60096</v>
      </c>
    </row>
    <row r="28" spans="1:6" x14ac:dyDescent="0.2">
      <c r="A28" s="262"/>
      <c r="B28" s="263">
        <v>821</v>
      </c>
      <c r="C28" s="764"/>
      <c r="D28" s="22" t="s">
        <v>940</v>
      </c>
      <c r="E28" s="695">
        <v>37710</v>
      </c>
      <c r="F28" s="695">
        <v>18829.23</v>
      </c>
    </row>
    <row r="29" spans="1:6" x14ac:dyDescent="0.2">
      <c r="A29" s="262"/>
      <c r="B29" s="263">
        <v>821</v>
      </c>
      <c r="C29" s="764"/>
      <c r="D29" s="22" t="s">
        <v>941</v>
      </c>
      <c r="E29" s="695">
        <v>30000</v>
      </c>
      <c r="F29" s="695">
        <v>0</v>
      </c>
    </row>
    <row r="30" spans="1:6" ht="13.5" thickBot="1" x14ac:dyDescent="0.25">
      <c r="A30" s="262"/>
      <c r="B30" s="263">
        <v>821</v>
      </c>
      <c r="C30" s="764"/>
      <c r="D30" s="237" t="s">
        <v>942</v>
      </c>
      <c r="E30" s="767">
        <v>174220</v>
      </c>
      <c r="F30" s="697">
        <v>8665.7900000000009</v>
      </c>
    </row>
    <row r="31" spans="1:6" ht="13.5" thickBot="1" x14ac:dyDescent="0.25">
      <c r="A31" s="266" t="s">
        <v>224</v>
      </c>
      <c r="B31" s="159">
        <v>0</v>
      </c>
      <c r="C31" s="159"/>
      <c r="D31" s="159"/>
      <c r="E31" s="270">
        <f>SUM(E25:E30)</f>
        <v>379750</v>
      </c>
      <c r="F31" s="271">
        <f>SUM(F25:F30)</f>
        <v>108005.01999999999</v>
      </c>
    </row>
    <row r="32" spans="1:6" ht="13.5" thickBot="1" x14ac:dyDescent="0.25">
      <c r="A32" s="265" t="s">
        <v>13</v>
      </c>
      <c r="B32" s="120" t="s">
        <v>67</v>
      </c>
      <c r="C32" s="120" t="s">
        <v>67</v>
      </c>
      <c r="D32" s="120" t="s">
        <v>67</v>
      </c>
      <c r="E32" s="167">
        <f>E24+E31</f>
        <v>408780</v>
      </c>
      <c r="F32" s="167">
        <f>F24+F31</f>
        <v>122841.47999999998</v>
      </c>
    </row>
    <row r="34" spans="1:6" ht="2.25" customHeight="1" x14ac:dyDescent="0.2"/>
    <row r="35" spans="1:6" ht="15.75" x14ac:dyDescent="0.25">
      <c r="A35" s="64" t="s">
        <v>14</v>
      </c>
      <c r="B35" s="65"/>
      <c r="C35" s="65"/>
      <c r="D35" s="65"/>
      <c r="E35" s="65"/>
      <c r="F35" s="65"/>
    </row>
    <row r="36" spans="1:6" ht="3.75" customHeight="1" x14ac:dyDescent="0.25">
      <c r="A36" s="256"/>
      <c r="B36" s="257"/>
      <c r="C36" s="257"/>
      <c r="D36" s="257"/>
      <c r="E36" s="257"/>
      <c r="F36" s="257"/>
    </row>
    <row r="37" spans="1:6" ht="22.5" x14ac:dyDescent="0.2">
      <c r="A37" s="894" t="s">
        <v>22</v>
      </c>
      <c r="B37" s="895"/>
      <c r="C37" s="894" t="s">
        <v>15</v>
      </c>
      <c r="D37" s="895"/>
      <c r="E37" s="175" t="s">
        <v>943</v>
      </c>
      <c r="F37" s="29" t="s">
        <v>944</v>
      </c>
    </row>
    <row r="38" spans="1:6" ht="63" customHeight="1" x14ac:dyDescent="0.2">
      <c r="A38" s="798" t="s">
        <v>514</v>
      </c>
      <c r="B38" s="798"/>
      <c r="C38" s="833" t="s">
        <v>225</v>
      </c>
      <c r="D38" s="833"/>
      <c r="E38" s="44" t="s">
        <v>223</v>
      </c>
      <c r="F38" s="728" t="s">
        <v>945</v>
      </c>
    </row>
    <row r="39" spans="1:6" ht="48" customHeight="1" x14ac:dyDescent="0.2">
      <c r="A39" s="798"/>
      <c r="B39" s="798"/>
      <c r="C39" s="833" t="s">
        <v>222</v>
      </c>
      <c r="D39" s="833"/>
      <c r="E39" s="258" t="s">
        <v>513</v>
      </c>
      <c r="F39" s="728" t="s">
        <v>951</v>
      </c>
    </row>
    <row r="40" spans="1:6" ht="64.5" customHeight="1" x14ac:dyDescent="0.2">
      <c r="A40" s="798"/>
      <c r="B40" s="798"/>
      <c r="C40" s="833" t="s">
        <v>226</v>
      </c>
      <c r="D40" s="833"/>
      <c r="E40" s="43" t="s">
        <v>223</v>
      </c>
      <c r="F40" s="729" t="s">
        <v>946</v>
      </c>
    </row>
    <row r="41" spans="1:6" ht="111.75" customHeight="1" x14ac:dyDescent="0.2">
      <c r="A41" s="798"/>
      <c r="B41" s="798"/>
      <c r="C41" s="833" t="s">
        <v>227</v>
      </c>
      <c r="D41" s="833"/>
      <c r="E41" s="212" t="s">
        <v>373</v>
      </c>
      <c r="F41" s="728" t="s">
        <v>947</v>
      </c>
    </row>
    <row r="42" spans="1:6" ht="57.75" customHeight="1" x14ac:dyDescent="0.2">
      <c r="A42" s="798"/>
      <c r="B42" s="798"/>
      <c r="C42" s="833" t="s">
        <v>475</v>
      </c>
      <c r="D42" s="833"/>
      <c r="E42" s="44" t="s">
        <v>223</v>
      </c>
      <c r="F42" s="730" t="s">
        <v>948</v>
      </c>
    </row>
    <row r="43" spans="1:6" ht="72.75" customHeight="1" x14ac:dyDescent="0.2">
      <c r="A43" s="798"/>
      <c r="B43" s="798"/>
      <c r="C43" s="833" t="s">
        <v>515</v>
      </c>
      <c r="D43" s="833"/>
      <c r="E43" s="212" t="s">
        <v>167</v>
      </c>
      <c r="F43" s="730" t="s">
        <v>949</v>
      </c>
    </row>
    <row r="44" spans="1:6" ht="49.5" customHeight="1" x14ac:dyDescent="0.2">
      <c r="A44" s="798"/>
      <c r="B44" s="798"/>
      <c r="C44" s="833" t="s">
        <v>516</v>
      </c>
      <c r="D44" s="833"/>
      <c r="E44" s="44">
        <v>2</v>
      </c>
      <c r="F44" s="63">
        <v>0</v>
      </c>
    </row>
    <row r="45" spans="1:6" ht="6" customHeight="1" x14ac:dyDescent="0.2">
      <c r="A45" s="98"/>
      <c r="D45" s="216"/>
      <c r="E45" s="218"/>
      <c r="F45" s="217"/>
    </row>
    <row r="46" spans="1:6" x14ac:dyDescent="0.2">
      <c r="A46" s="98" t="s">
        <v>16</v>
      </c>
      <c r="D46" s="216"/>
      <c r="E46" s="218"/>
      <c r="F46" s="217"/>
    </row>
    <row r="47" spans="1:6" ht="90.75" customHeight="1" x14ac:dyDescent="0.2">
      <c r="A47" s="248" t="s">
        <v>17</v>
      </c>
      <c r="B47" s="789" t="s">
        <v>950</v>
      </c>
      <c r="C47" s="790"/>
      <c r="D47" s="790"/>
      <c r="E47" s="790"/>
      <c r="F47" s="791"/>
    </row>
    <row r="49" spans="1:6" ht="20.25" customHeight="1" x14ac:dyDescent="0.2">
      <c r="A49" s="248" t="s">
        <v>29</v>
      </c>
      <c r="B49" s="859"/>
      <c r="C49" s="859"/>
      <c r="D49" s="859"/>
      <c r="E49" s="859"/>
      <c r="F49" s="859"/>
    </row>
  </sheetData>
  <sheetProtection selectLockedCells="1" selectUnlockedCells="1"/>
  <mergeCells count="23">
    <mergeCell ref="B47:F47"/>
    <mergeCell ref="B49:F49"/>
    <mergeCell ref="C12:D12"/>
    <mergeCell ref="C13:D13"/>
    <mergeCell ref="C14:D14"/>
    <mergeCell ref="C16:F16"/>
    <mergeCell ref="C17:F17"/>
    <mergeCell ref="A38:B44"/>
    <mergeCell ref="C44:D44"/>
    <mergeCell ref="A37:B37"/>
    <mergeCell ref="D3:F3"/>
    <mergeCell ref="D4:F4"/>
    <mergeCell ref="D5:F5"/>
    <mergeCell ref="C8:F8"/>
    <mergeCell ref="C9:F9"/>
    <mergeCell ref="C11:D11"/>
    <mergeCell ref="C43:D43"/>
    <mergeCell ref="C37:D37"/>
    <mergeCell ref="C38:D38"/>
    <mergeCell ref="C39:D39"/>
    <mergeCell ref="C40:D40"/>
    <mergeCell ref="C41:D41"/>
    <mergeCell ref="C42:D42"/>
  </mergeCells>
  <pageMargins left="0.7" right="0.7" top="0.75" bottom="0.75" header="0.3" footer="0.3"/>
  <pageSetup paperSize="9" scale="79" firstPageNumber="0" fitToHeight="0" orientation="portrait" verticalDpi="30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rgb="FF7030A0"/>
    <pageSetUpPr fitToPage="1"/>
  </sheetPr>
  <dimension ref="A1:F39"/>
  <sheetViews>
    <sheetView workbookViewId="0">
      <selection activeCell="C15" sqref="C15"/>
    </sheetView>
  </sheetViews>
  <sheetFormatPr defaultRowHeight="12.75" x14ac:dyDescent="0.2"/>
  <cols>
    <col min="1" max="1" width="23.28515625" customWidth="1"/>
    <col min="3" max="3" width="20.85546875" customWidth="1"/>
    <col min="4" max="4" width="20.42578125" customWidth="1"/>
    <col min="5" max="5" width="19.42578125" customWidth="1"/>
  </cols>
  <sheetData>
    <row r="1" spans="1:6" ht="15.75" x14ac:dyDescent="0.25">
      <c r="A1" s="442" t="s">
        <v>4</v>
      </c>
      <c r="B1" s="442"/>
      <c r="C1" s="443"/>
      <c r="D1" s="443"/>
      <c r="E1" s="443"/>
    </row>
    <row r="2" spans="1:6" ht="16.5" thickBot="1" x14ac:dyDescent="0.3">
      <c r="A2" s="444"/>
      <c r="B2" s="445"/>
    </row>
    <row r="3" spans="1:6" ht="13.5" thickBot="1" x14ac:dyDescent="0.25">
      <c r="A3" s="3"/>
      <c r="B3" s="3"/>
      <c r="C3" s="446" t="s">
        <v>24</v>
      </c>
      <c r="D3" s="1227" t="s">
        <v>3</v>
      </c>
      <c r="E3" s="1228"/>
    </row>
    <row r="4" spans="1:6" ht="13.5" thickBot="1" x14ac:dyDescent="0.25">
      <c r="A4" s="447" t="s">
        <v>0</v>
      </c>
      <c r="B4" s="3"/>
      <c r="C4" s="280" t="s">
        <v>240</v>
      </c>
      <c r="D4" s="1083" t="s">
        <v>241</v>
      </c>
      <c r="E4" s="1226"/>
    </row>
    <row r="5" spans="1:6" ht="13.5" thickBot="1" x14ac:dyDescent="0.25">
      <c r="A5" s="448" t="s">
        <v>647</v>
      </c>
      <c r="B5" s="3"/>
      <c r="C5" s="413" t="s">
        <v>452</v>
      </c>
      <c r="D5" s="1158" t="s">
        <v>441</v>
      </c>
      <c r="E5" s="1160"/>
    </row>
    <row r="6" spans="1:6" ht="13.5" thickBot="1" x14ac:dyDescent="0.25">
      <c r="A6" s="449"/>
      <c r="B6" s="3"/>
      <c r="C6" s="3"/>
      <c r="D6" s="3"/>
      <c r="E6" s="3"/>
    </row>
    <row r="7" spans="1:6" ht="13.5" thickBot="1" x14ac:dyDescent="0.25">
      <c r="A7" s="447" t="s">
        <v>21</v>
      </c>
      <c r="B7" s="3"/>
      <c r="C7" s="1217" t="s">
        <v>420</v>
      </c>
      <c r="D7" s="1218"/>
      <c r="E7" s="1219"/>
    </row>
    <row r="8" spans="1:6" ht="13.5" thickBot="1" x14ac:dyDescent="0.25">
      <c r="A8" s="448" t="s">
        <v>42</v>
      </c>
      <c r="B8" s="3"/>
      <c r="C8" s="1083" t="s">
        <v>443</v>
      </c>
      <c r="D8" s="1084"/>
      <c r="E8" s="1226"/>
    </row>
    <row r="9" spans="1:6" ht="13.5" thickBot="1" x14ac:dyDescent="0.25">
      <c r="A9" s="448" t="s">
        <v>26</v>
      </c>
      <c r="B9" s="3"/>
      <c r="C9" s="1245" t="s">
        <v>455</v>
      </c>
      <c r="D9" s="1246"/>
      <c r="E9" s="1247"/>
    </row>
    <row r="10" spans="1:6" ht="13.5" thickBot="1" x14ac:dyDescent="0.25">
      <c r="A10" s="449"/>
      <c r="B10" s="3"/>
      <c r="C10" s="3"/>
      <c r="D10" s="3"/>
      <c r="E10" s="3"/>
    </row>
    <row r="11" spans="1:6" ht="13.5" thickBot="1" x14ac:dyDescent="0.25">
      <c r="A11" s="449"/>
      <c r="B11" s="3"/>
      <c r="C11" s="1227" t="s">
        <v>664</v>
      </c>
      <c r="D11" s="1236"/>
      <c r="E11" s="3"/>
    </row>
    <row r="12" spans="1:6" ht="13.5" thickBot="1" x14ac:dyDescent="0.25">
      <c r="A12" s="450" t="s">
        <v>2</v>
      </c>
      <c r="B12" s="3"/>
      <c r="C12" s="1237">
        <v>10.6</v>
      </c>
      <c r="D12" s="1238"/>
      <c r="E12" s="3"/>
    </row>
    <row r="13" spans="1:6" ht="13.5" thickBot="1" x14ac:dyDescent="0.25">
      <c r="A13" s="447" t="s">
        <v>20</v>
      </c>
      <c r="B13" s="3"/>
      <c r="C13" s="1237">
        <v>10.6</v>
      </c>
      <c r="D13" s="1238"/>
      <c r="E13" s="451"/>
    </row>
    <row r="14" spans="1:6" ht="13.5" thickBot="1" x14ac:dyDescent="0.25">
      <c r="A14" s="448" t="s">
        <v>1</v>
      </c>
      <c r="B14" s="3"/>
      <c r="C14" s="1239">
        <v>5.66</v>
      </c>
      <c r="D14" s="1240"/>
      <c r="E14" s="3"/>
    </row>
    <row r="15" spans="1:6" ht="13.5" thickBot="1" x14ac:dyDescent="0.25">
      <c r="A15" s="452"/>
      <c r="B15" s="3"/>
      <c r="C15" s="12"/>
      <c r="D15" s="12"/>
      <c r="E15" s="11"/>
    </row>
    <row r="16" spans="1:6" ht="13.5" thickBot="1" x14ac:dyDescent="0.25">
      <c r="A16" s="447" t="s">
        <v>18</v>
      </c>
      <c r="B16" s="11"/>
      <c r="C16" s="9" t="s">
        <v>1148</v>
      </c>
      <c r="D16" s="8"/>
      <c r="E16" s="53"/>
      <c r="F16" s="227"/>
    </row>
    <row r="17" spans="1:6" ht="13.5" thickBot="1" x14ac:dyDescent="0.25">
      <c r="A17" s="448" t="s">
        <v>19</v>
      </c>
      <c r="B17" s="3"/>
      <c r="C17" s="534" t="s">
        <v>1149</v>
      </c>
      <c r="D17" s="535"/>
      <c r="E17" s="497"/>
      <c r="F17" s="227"/>
    </row>
    <row r="20" spans="1:6" ht="15.75" x14ac:dyDescent="0.25">
      <c r="A20" s="442" t="s">
        <v>5</v>
      </c>
      <c r="B20" s="442"/>
      <c r="C20" s="443"/>
      <c r="D20" s="443"/>
      <c r="E20" s="443"/>
    </row>
    <row r="21" spans="1:6" ht="16.5" thickBot="1" x14ac:dyDescent="0.3">
      <c r="A21" s="444"/>
      <c r="C21" s="7"/>
      <c r="D21" s="7"/>
      <c r="E21" s="7"/>
    </row>
    <row r="22" spans="1:6" x14ac:dyDescent="0.2">
      <c r="A22" s="481" t="s">
        <v>23</v>
      </c>
      <c r="B22" s="482" t="s">
        <v>6</v>
      </c>
      <c r="C22" s="482" t="s">
        <v>8</v>
      </c>
      <c r="D22" s="482" t="s">
        <v>9</v>
      </c>
      <c r="E22" s="483" t="s">
        <v>10</v>
      </c>
    </row>
    <row r="23" spans="1:6" x14ac:dyDescent="0.2">
      <c r="A23" s="536"/>
      <c r="B23" s="62">
        <v>610</v>
      </c>
      <c r="C23" s="463"/>
      <c r="D23" s="739">
        <v>6000</v>
      </c>
      <c r="E23" s="740">
        <v>0</v>
      </c>
    </row>
    <row r="24" spans="1:6" x14ac:dyDescent="0.2">
      <c r="A24" s="536"/>
      <c r="B24" s="62">
        <v>620</v>
      </c>
      <c r="C24" s="463"/>
      <c r="D24" s="739">
        <v>2200</v>
      </c>
      <c r="E24" s="740">
        <v>0</v>
      </c>
    </row>
    <row r="25" spans="1:6" ht="13.5" thickBot="1" x14ac:dyDescent="0.25">
      <c r="A25" s="538"/>
      <c r="B25" s="473">
        <v>630</v>
      </c>
      <c r="C25" s="539"/>
      <c r="D25" s="739">
        <v>2400</v>
      </c>
      <c r="E25" s="741">
        <v>5657.41</v>
      </c>
    </row>
    <row r="26" spans="1:6" ht="13.5" thickBot="1" x14ac:dyDescent="0.25">
      <c r="A26" s="537" t="s">
        <v>11</v>
      </c>
      <c r="B26" s="460"/>
      <c r="C26" s="460"/>
      <c r="D26" s="461">
        <f>SUM(D23:D25)</f>
        <v>10600</v>
      </c>
      <c r="E26" s="461">
        <f>SUM(E23:E25)</f>
        <v>5657.41</v>
      </c>
    </row>
    <row r="27" spans="1:6" ht="13.5" thickBot="1" x14ac:dyDescent="0.25">
      <c r="A27" s="484"/>
      <c r="B27" s="456"/>
      <c r="C27" s="457"/>
      <c r="D27" s="458"/>
      <c r="E27" s="485"/>
    </row>
    <row r="28" spans="1:6" ht="13.5" thickBot="1" x14ac:dyDescent="0.25">
      <c r="A28" s="459" t="s">
        <v>13</v>
      </c>
      <c r="B28" s="460"/>
      <c r="C28" s="460"/>
      <c r="D28" s="461"/>
      <c r="E28" s="486"/>
    </row>
    <row r="30" spans="1:6" ht="15.75" x14ac:dyDescent="0.25">
      <c r="A30" s="442" t="s">
        <v>14</v>
      </c>
      <c r="B30" s="443"/>
      <c r="C30" s="443"/>
      <c r="D30" s="443"/>
      <c r="E30" s="443"/>
    </row>
    <row r="31" spans="1:6" x14ac:dyDescent="0.2">
      <c r="A31" s="462"/>
    </row>
    <row r="32" spans="1:6" ht="22.5" x14ac:dyDescent="0.2">
      <c r="A32" s="1248" t="s">
        <v>22</v>
      </c>
      <c r="B32" s="1248"/>
      <c r="C32" s="619" t="s">
        <v>15</v>
      </c>
      <c r="D32" s="618" t="s">
        <v>924</v>
      </c>
      <c r="E32" s="619" t="s">
        <v>1145</v>
      </c>
    </row>
    <row r="33" spans="1:5" x14ac:dyDescent="0.2">
      <c r="A33" s="1333" t="s">
        <v>444</v>
      </c>
      <c r="B33" s="1334"/>
      <c r="C33" s="439" t="s">
        <v>445</v>
      </c>
      <c r="D33" s="470" t="s">
        <v>252</v>
      </c>
      <c r="E33" s="375">
        <v>17</v>
      </c>
    </row>
    <row r="34" spans="1:5" ht="33.75" x14ac:dyDescent="0.2">
      <c r="A34" s="1334"/>
      <c r="B34" s="1334"/>
      <c r="C34" s="352" t="s">
        <v>446</v>
      </c>
      <c r="D34" s="470" t="s">
        <v>1146</v>
      </c>
      <c r="E34" s="391">
        <v>0.88</v>
      </c>
    </row>
    <row r="35" spans="1:5" x14ac:dyDescent="0.2">
      <c r="E35" s="466"/>
    </row>
    <row r="36" spans="1:5" ht="13.5" thickBot="1" x14ac:dyDescent="0.25">
      <c r="A36" s="467" t="s">
        <v>16</v>
      </c>
      <c r="C36" s="466"/>
      <c r="D36" s="466"/>
      <c r="E36" s="466"/>
    </row>
    <row r="37" spans="1:5" ht="169.5" customHeight="1" thickBot="1" x14ac:dyDescent="0.25">
      <c r="A37" s="468" t="s">
        <v>17</v>
      </c>
      <c r="B37" s="1231" t="s">
        <v>1147</v>
      </c>
      <c r="C37" s="1232"/>
      <c r="D37" s="1232"/>
      <c r="E37" s="1233"/>
    </row>
    <row r="38" spans="1:5" ht="13.5" thickBot="1" x14ac:dyDescent="0.25"/>
    <row r="39" spans="1:5" ht="24.75" thickBot="1" x14ac:dyDescent="0.25">
      <c r="A39" s="468" t="s">
        <v>254</v>
      </c>
      <c r="B39" s="1234" t="s">
        <v>447</v>
      </c>
      <c r="C39" s="1234"/>
      <c r="D39" s="1234"/>
      <c r="E39" s="1235"/>
    </row>
  </sheetData>
  <mergeCells count="14">
    <mergeCell ref="D3:E3"/>
    <mergeCell ref="D4:E4"/>
    <mergeCell ref="D5:E5"/>
    <mergeCell ref="C7:E7"/>
    <mergeCell ref="C8:E8"/>
    <mergeCell ref="C9:E9"/>
    <mergeCell ref="B37:E37"/>
    <mergeCell ref="B39:E39"/>
    <mergeCell ref="C11:D11"/>
    <mergeCell ref="C12:D12"/>
    <mergeCell ref="C13:D13"/>
    <mergeCell ref="C14:D14"/>
    <mergeCell ref="A32:B32"/>
    <mergeCell ref="A33:B34"/>
  </mergeCells>
  <pageMargins left="0.7" right="0.7" top="0.75" bottom="0.75" header="0.3" footer="0.3"/>
  <pageSetup paperSize="9" scale="95" fitToHeight="0" orientation="portrait" verticalDpi="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rgb="FF7030A0"/>
    <pageSetUpPr fitToPage="1"/>
  </sheetPr>
  <dimension ref="A1:F38"/>
  <sheetViews>
    <sheetView workbookViewId="0">
      <selection activeCell="B37" sqref="B37"/>
    </sheetView>
  </sheetViews>
  <sheetFormatPr defaultRowHeight="12.75" x14ac:dyDescent="0.2"/>
  <cols>
    <col min="1" max="1" width="23.28515625" customWidth="1"/>
    <col min="3" max="3" width="20.85546875" customWidth="1"/>
    <col min="4" max="4" width="20.42578125" customWidth="1"/>
    <col min="5" max="5" width="19.42578125" customWidth="1"/>
  </cols>
  <sheetData>
    <row r="1" spans="1:6" ht="15.75" x14ac:dyDescent="0.25">
      <c r="A1" s="442" t="s">
        <v>4</v>
      </c>
      <c r="B1" s="442"/>
      <c r="C1" s="443"/>
      <c r="D1" s="443"/>
      <c r="E1" s="443"/>
    </row>
    <row r="2" spans="1:6" ht="16.5" thickBot="1" x14ac:dyDescent="0.3">
      <c r="A2" s="444"/>
      <c r="B2" s="445"/>
    </row>
    <row r="3" spans="1:6" ht="13.5" thickBot="1" x14ac:dyDescent="0.25">
      <c r="A3" s="3"/>
      <c r="B3" s="3"/>
      <c r="C3" s="446" t="s">
        <v>24</v>
      </c>
      <c r="D3" s="1227" t="s">
        <v>3</v>
      </c>
      <c r="E3" s="1228"/>
    </row>
    <row r="4" spans="1:6" ht="13.5" thickBot="1" x14ac:dyDescent="0.25">
      <c r="A4" s="447" t="s">
        <v>0</v>
      </c>
      <c r="B4" s="3"/>
      <c r="C4" s="280" t="s">
        <v>240</v>
      </c>
      <c r="D4" s="1083" t="s">
        <v>241</v>
      </c>
      <c r="E4" s="1226"/>
    </row>
    <row r="5" spans="1:6" ht="13.5" thickBot="1" x14ac:dyDescent="0.25">
      <c r="A5" s="448" t="s">
        <v>27</v>
      </c>
      <c r="B5" s="3"/>
      <c r="C5" s="413" t="s">
        <v>452</v>
      </c>
      <c r="D5" s="1158" t="s">
        <v>441</v>
      </c>
      <c r="E5" s="1160"/>
    </row>
    <row r="6" spans="1:6" ht="13.5" thickBot="1" x14ac:dyDescent="0.25">
      <c r="A6" s="449"/>
      <c r="B6" s="3"/>
      <c r="C6" s="3"/>
      <c r="D6" s="3"/>
      <c r="E6" s="3"/>
    </row>
    <row r="7" spans="1:6" ht="13.5" thickBot="1" x14ac:dyDescent="0.25">
      <c r="A7" s="447" t="s">
        <v>21</v>
      </c>
      <c r="B7" s="3"/>
      <c r="C7" s="1217" t="s">
        <v>442</v>
      </c>
      <c r="D7" s="1218"/>
      <c r="E7" s="1219"/>
    </row>
    <row r="8" spans="1:6" ht="13.5" thickBot="1" x14ac:dyDescent="0.25">
      <c r="A8" s="448" t="s">
        <v>42</v>
      </c>
      <c r="B8" s="3"/>
      <c r="C8" s="1083" t="s">
        <v>443</v>
      </c>
      <c r="D8" s="1084"/>
      <c r="E8" s="1226"/>
    </row>
    <row r="9" spans="1:6" ht="13.5" thickBot="1" x14ac:dyDescent="0.25">
      <c r="A9" s="448" t="s">
        <v>26</v>
      </c>
      <c r="B9" s="3"/>
      <c r="C9" s="1245" t="s">
        <v>433</v>
      </c>
      <c r="D9" s="1246"/>
      <c r="E9" s="1247"/>
    </row>
    <row r="10" spans="1:6" ht="13.5" thickBot="1" x14ac:dyDescent="0.25">
      <c r="A10" s="449"/>
      <c r="B10" s="3"/>
      <c r="C10" s="3"/>
      <c r="D10" s="3"/>
      <c r="E10" s="3"/>
    </row>
    <row r="11" spans="1:6" ht="13.5" thickBot="1" x14ac:dyDescent="0.25">
      <c r="A11" s="449"/>
      <c r="B11" s="3"/>
      <c r="C11" s="1227" t="s">
        <v>664</v>
      </c>
      <c r="D11" s="1236"/>
      <c r="E11" s="3"/>
    </row>
    <row r="12" spans="1:6" ht="13.5" thickBot="1" x14ac:dyDescent="0.25">
      <c r="A12" s="450" t="s">
        <v>2</v>
      </c>
      <c r="B12" s="3"/>
      <c r="C12" s="1237">
        <v>17.216000000000001</v>
      </c>
      <c r="D12" s="1238"/>
      <c r="E12" s="3"/>
    </row>
    <row r="13" spans="1:6" ht="13.5" thickBot="1" x14ac:dyDescent="0.25">
      <c r="A13" s="447" t="s">
        <v>20</v>
      </c>
      <c r="B13" s="3"/>
      <c r="C13" s="1237">
        <v>17.22</v>
      </c>
      <c r="D13" s="1238"/>
      <c r="E13" s="451"/>
    </row>
    <row r="14" spans="1:6" ht="13.5" thickBot="1" x14ac:dyDescent="0.25">
      <c r="A14" s="448" t="s">
        <v>1</v>
      </c>
      <c r="B14" s="3"/>
      <c r="C14" s="1239">
        <v>11.384</v>
      </c>
      <c r="D14" s="1240"/>
      <c r="E14" s="3"/>
    </row>
    <row r="15" spans="1:6" ht="13.5" thickBot="1" x14ac:dyDescent="0.25">
      <c r="A15" s="452"/>
      <c r="B15" s="3"/>
      <c r="C15" s="12"/>
      <c r="D15" s="12"/>
      <c r="E15" s="11"/>
    </row>
    <row r="16" spans="1:6" ht="13.5" thickBot="1" x14ac:dyDescent="0.25">
      <c r="A16" s="447" t="s">
        <v>18</v>
      </c>
      <c r="B16" s="11"/>
      <c r="C16" s="9" t="s">
        <v>1191</v>
      </c>
      <c r="D16" s="8"/>
      <c r="E16" s="53"/>
      <c r="F16" s="227"/>
    </row>
    <row r="17" spans="1:5" ht="13.5" thickBot="1" x14ac:dyDescent="0.25">
      <c r="A17" s="448" t="s">
        <v>19</v>
      </c>
      <c r="B17" s="3"/>
      <c r="C17" s="676" t="s">
        <v>1192</v>
      </c>
      <c r="D17" s="535"/>
      <c r="E17" s="497"/>
    </row>
    <row r="20" spans="1:5" ht="15.75" x14ac:dyDescent="0.25">
      <c r="A20" s="442" t="s">
        <v>5</v>
      </c>
      <c r="B20" s="442"/>
      <c r="C20" s="443"/>
      <c r="D20" s="443"/>
      <c r="E20" s="443"/>
    </row>
    <row r="21" spans="1:5" ht="15.75" x14ac:dyDescent="0.25">
      <c r="A21" s="444"/>
      <c r="C21" s="7"/>
      <c r="D21" s="7"/>
      <c r="E21" s="7"/>
    </row>
    <row r="22" spans="1:5" x14ac:dyDescent="0.2">
      <c r="A22" s="507" t="s">
        <v>23</v>
      </c>
      <c r="B22" s="454" t="s">
        <v>6</v>
      </c>
      <c r="C22" s="454" t="s">
        <v>8</v>
      </c>
      <c r="D22" s="454" t="s">
        <v>9</v>
      </c>
      <c r="E22" s="455" t="s">
        <v>10</v>
      </c>
    </row>
    <row r="23" spans="1:5" x14ac:dyDescent="0.2">
      <c r="A23" s="509"/>
      <c r="B23" s="22">
        <v>610</v>
      </c>
      <c r="C23" s="22" t="s">
        <v>483</v>
      </c>
      <c r="D23" s="512">
        <v>10000</v>
      </c>
      <c r="E23" s="512">
        <v>100</v>
      </c>
    </row>
    <row r="24" spans="1:5" x14ac:dyDescent="0.2">
      <c r="A24" s="509"/>
      <c r="B24" s="22">
        <v>620</v>
      </c>
      <c r="C24" s="511" t="s">
        <v>57</v>
      </c>
      <c r="D24" s="512">
        <v>0</v>
      </c>
      <c r="E24" s="512">
        <v>0</v>
      </c>
    </row>
    <row r="25" spans="1:5" ht="13.5" thickBot="1" x14ac:dyDescent="0.25">
      <c r="A25" s="513"/>
      <c r="B25" s="237">
        <v>630</v>
      </c>
      <c r="C25" s="514" t="s">
        <v>55</v>
      </c>
      <c r="D25" s="515">
        <v>7220</v>
      </c>
      <c r="E25" s="515">
        <v>11384.61</v>
      </c>
    </row>
    <row r="26" spans="1:5" ht="13.5" thickBot="1" x14ac:dyDescent="0.25">
      <c r="A26" s="23" t="s">
        <v>11</v>
      </c>
      <c r="B26" s="516"/>
      <c r="C26" s="516"/>
      <c r="D26" s="517">
        <f>SUM(D23:D25)</f>
        <v>17220</v>
      </c>
      <c r="E26" s="518">
        <f>SUM(E23:E25)</f>
        <v>11484.61</v>
      </c>
    </row>
    <row r="27" spans="1:5" ht="13.5" thickBot="1" x14ac:dyDescent="0.25">
      <c r="A27" s="459" t="s">
        <v>13</v>
      </c>
      <c r="B27" s="460"/>
      <c r="C27" s="460"/>
      <c r="D27" s="461">
        <f>D26</f>
        <v>17220</v>
      </c>
      <c r="E27" s="486">
        <f>E26</f>
        <v>11484.61</v>
      </c>
    </row>
    <row r="28" spans="1:5" x14ac:dyDescent="0.2">
      <c r="E28" t="s">
        <v>484</v>
      </c>
    </row>
    <row r="29" spans="1:5" ht="15.75" x14ac:dyDescent="0.25">
      <c r="A29" s="442" t="s">
        <v>14</v>
      </c>
      <c r="B29" s="443"/>
      <c r="C29" s="443"/>
      <c r="D29" s="443"/>
      <c r="E29" s="443"/>
    </row>
    <row r="30" spans="1:5" x14ac:dyDescent="0.2">
      <c r="A30" s="462"/>
    </row>
    <row r="31" spans="1:5" ht="22.5" x14ac:dyDescent="0.2">
      <c r="A31" s="1241" t="s">
        <v>22</v>
      </c>
      <c r="B31" s="1241"/>
      <c r="C31" s="464" t="s">
        <v>15</v>
      </c>
      <c r="D31" s="463" t="s">
        <v>924</v>
      </c>
      <c r="E31" s="464" t="s">
        <v>1145</v>
      </c>
    </row>
    <row r="32" spans="1:5" x14ac:dyDescent="0.2">
      <c r="A32" s="1333" t="s">
        <v>444</v>
      </c>
      <c r="B32" s="1334"/>
      <c r="C32" s="439" t="s">
        <v>445</v>
      </c>
      <c r="D32" s="440">
        <v>20</v>
      </c>
      <c r="E32" s="440">
        <v>0</v>
      </c>
    </row>
    <row r="33" spans="1:5" ht="33.75" x14ac:dyDescent="0.2">
      <c r="A33" s="1334"/>
      <c r="B33" s="1334"/>
      <c r="C33" s="352" t="s">
        <v>446</v>
      </c>
      <c r="D33" s="465">
        <v>538</v>
      </c>
      <c r="E33" s="465">
        <v>534</v>
      </c>
    </row>
    <row r="34" spans="1:5" x14ac:dyDescent="0.2">
      <c r="E34" s="466"/>
    </row>
    <row r="35" spans="1:5" ht="13.5" thickBot="1" x14ac:dyDescent="0.25">
      <c r="A35" s="467" t="s">
        <v>16</v>
      </c>
      <c r="C35" s="466"/>
      <c r="D35" s="466"/>
      <c r="E35" s="466"/>
    </row>
    <row r="36" spans="1:5" ht="84.75" thickBot="1" x14ac:dyDescent="0.25">
      <c r="A36" s="468" t="s">
        <v>17</v>
      </c>
      <c r="B36" s="1231" t="s">
        <v>1193</v>
      </c>
      <c r="C36" s="1232"/>
      <c r="D36" s="1232"/>
      <c r="E36" s="1233"/>
    </row>
    <row r="37" spans="1:5" ht="13.5" thickBot="1" x14ac:dyDescent="0.25"/>
    <row r="38" spans="1:5" ht="24.75" thickBot="1" x14ac:dyDescent="0.25">
      <c r="A38" s="468" t="s">
        <v>254</v>
      </c>
      <c r="B38" s="1234" t="s">
        <v>447</v>
      </c>
      <c r="C38" s="1234"/>
      <c r="D38" s="1234"/>
      <c r="E38" s="1235"/>
    </row>
  </sheetData>
  <mergeCells count="14">
    <mergeCell ref="D3:E3"/>
    <mergeCell ref="D4:E4"/>
    <mergeCell ref="D5:E5"/>
    <mergeCell ref="C7:E7"/>
    <mergeCell ref="C8:E8"/>
    <mergeCell ref="C9:E9"/>
    <mergeCell ref="B36:E36"/>
    <mergeCell ref="B38:E38"/>
    <mergeCell ref="C11:D11"/>
    <mergeCell ref="C12:D12"/>
    <mergeCell ref="C13:D13"/>
    <mergeCell ref="C14:D14"/>
    <mergeCell ref="A31:B31"/>
    <mergeCell ref="A32:B33"/>
  </mergeCells>
  <pageMargins left="0.7" right="0.7" top="0.75" bottom="0.75" header="0.3" footer="0.3"/>
  <pageSetup paperSize="9" scale="95" fitToHeight="0" orientation="portrait" verticalDpi="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rgb="FF7030A0"/>
    <pageSetUpPr fitToPage="1"/>
  </sheetPr>
  <dimension ref="A1:H37"/>
  <sheetViews>
    <sheetView showGridLines="0" workbookViewId="0">
      <selection activeCell="D15" sqref="D15"/>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9</v>
      </c>
      <c r="D4" s="50" t="s">
        <v>315</v>
      </c>
      <c r="E4" s="51"/>
      <c r="F4" s="52"/>
    </row>
    <row r="5" spans="1:8" ht="13.5" thickBot="1" x14ac:dyDescent="0.25">
      <c r="A5" s="16" t="s">
        <v>647</v>
      </c>
      <c r="B5" s="3"/>
      <c r="C5" s="42" t="s">
        <v>316</v>
      </c>
      <c r="D5" s="36" t="s">
        <v>317</v>
      </c>
      <c r="E5" s="37"/>
      <c r="F5" s="38"/>
    </row>
    <row r="6" spans="1:8" ht="13.5" thickBot="1" x14ac:dyDescent="0.25">
      <c r="A6" s="4"/>
      <c r="B6" s="3"/>
      <c r="C6" s="3"/>
      <c r="D6" s="3"/>
      <c r="E6" s="3"/>
      <c r="F6" s="3"/>
    </row>
    <row r="7" spans="1:8" ht="13.5" thickBot="1" x14ac:dyDescent="0.25">
      <c r="A7" s="15" t="s">
        <v>21</v>
      </c>
      <c r="B7" s="3"/>
      <c r="C7" s="9" t="s">
        <v>319</v>
      </c>
      <c r="D7" s="8"/>
      <c r="E7" s="8"/>
      <c r="F7" s="53"/>
    </row>
    <row r="8" spans="1:8" ht="13.5" thickBot="1" x14ac:dyDescent="0.25">
      <c r="A8" s="16" t="s">
        <v>42</v>
      </c>
      <c r="B8" s="3"/>
      <c r="C8" s="801" t="s">
        <v>48</v>
      </c>
      <c r="D8" s="802"/>
      <c r="E8" s="802"/>
      <c r="F8" s="806"/>
    </row>
    <row r="9" spans="1:8" ht="13.5" thickBot="1" x14ac:dyDescent="0.25">
      <c r="A9" s="16" t="s">
        <v>26</v>
      </c>
      <c r="B9" s="3"/>
      <c r="C9" s="801" t="s">
        <v>318</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105.6</v>
      </c>
      <c r="D12" s="800"/>
      <c r="E12" s="3"/>
      <c r="F12" s="3"/>
    </row>
    <row r="13" spans="1:8" ht="13.5" thickBot="1" x14ac:dyDescent="0.25">
      <c r="A13" s="15" t="s">
        <v>20</v>
      </c>
      <c r="B13" s="3"/>
      <c r="C13" s="799">
        <v>105.6</v>
      </c>
      <c r="D13" s="800"/>
      <c r="E13" s="3"/>
      <c r="F13" s="3"/>
    </row>
    <row r="14" spans="1:8" ht="13.5" thickBot="1" x14ac:dyDescent="0.25">
      <c r="A14" s="16" t="s">
        <v>1</v>
      </c>
      <c r="B14" s="3"/>
      <c r="C14" s="799">
        <v>52.5</v>
      </c>
      <c r="D14" s="800"/>
      <c r="E14" s="3"/>
      <c r="F14" s="3"/>
    </row>
    <row r="15" spans="1:8" ht="3" customHeight="1" thickBot="1" x14ac:dyDescent="0.25">
      <c r="A15" s="10"/>
      <c r="B15" s="3"/>
      <c r="C15" s="12"/>
      <c r="D15" s="12"/>
      <c r="E15" s="11"/>
      <c r="F15" s="11"/>
    </row>
    <row r="16" spans="1:8" ht="13.5" thickBot="1" x14ac:dyDescent="0.25">
      <c r="A16" s="15" t="s">
        <v>18</v>
      </c>
      <c r="B16" s="11"/>
      <c r="C16" s="801" t="s">
        <v>1074</v>
      </c>
      <c r="D16" s="802"/>
      <c r="E16" s="802"/>
      <c r="F16" s="806"/>
    </row>
    <row r="17" spans="1:8" ht="13.5" thickBot="1" x14ac:dyDescent="0.25">
      <c r="A17" s="16" t="s">
        <v>19</v>
      </c>
      <c r="B17" s="3"/>
      <c r="C17" s="801" t="s">
        <v>898</v>
      </c>
      <c r="D17" s="802"/>
      <c r="E17" s="802"/>
      <c r="F17" s="806"/>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v>630</v>
      </c>
      <c r="C22" s="32"/>
      <c r="D22" s="22" t="s">
        <v>55</v>
      </c>
      <c r="E22" s="55">
        <v>600</v>
      </c>
      <c r="F22" s="55">
        <v>0</v>
      </c>
    </row>
    <row r="23" spans="1:8" ht="13.5" thickBot="1" x14ac:dyDescent="0.25">
      <c r="A23" s="22"/>
      <c r="B23" s="62">
        <v>640</v>
      </c>
      <c r="C23" s="32"/>
      <c r="D23" s="22" t="s">
        <v>56</v>
      </c>
      <c r="E23" s="55">
        <v>105000</v>
      </c>
      <c r="F23" s="55">
        <v>52500</v>
      </c>
    </row>
    <row r="24" spans="1:8" ht="13.5" thickBot="1" x14ac:dyDescent="0.25">
      <c r="A24" s="23" t="s">
        <v>11</v>
      </c>
      <c r="B24" s="24"/>
      <c r="C24" s="24"/>
      <c r="D24" s="24"/>
      <c r="E24" s="61">
        <f>SUM(E22:E23)</f>
        <v>105600</v>
      </c>
      <c r="F24" s="61">
        <f>SUM(F22:F23)</f>
        <v>52500</v>
      </c>
    </row>
    <row r="25" spans="1:8" ht="13.5" thickBot="1" x14ac:dyDescent="0.25">
      <c r="A25" s="33" t="s">
        <v>12</v>
      </c>
      <c r="B25" s="31"/>
      <c r="C25" s="31"/>
      <c r="D25" s="31"/>
      <c r="E25" s="56"/>
      <c r="F25" s="57"/>
    </row>
    <row r="26" spans="1:8" ht="13.5" thickBot="1" x14ac:dyDescent="0.25">
      <c r="A26" s="26" t="s">
        <v>13</v>
      </c>
      <c r="B26" s="24"/>
      <c r="C26" s="24"/>
      <c r="D26" s="24"/>
      <c r="E26" s="58">
        <f>E25+E24</f>
        <v>105600</v>
      </c>
      <c r="F26" s="58">
        <f>F25+F24</f>
        <v>52500</v>
      </c>
    </row>
    <row r="27" spans="1:8" ht="7.5" customHeight="1" x14ac:dyDescent="0.2"/>
    <row r="28" spans="1:8" hidden="1" x14ac:dyDescent="0.2"/>
    <row r="29" spans="1:8" ht="15.75" x14ac:dyDescent="0.25">
      <c r="A29" s="13" t="s">
        <v>14</v>
      </c>
      <c r="B29" s="14"/>
      <c r="C29" s="14"/>
      <c r="D29" s="14"/>
      <c r="E29" s="14"/>
      <c r="F29" s="14"/>
      <c r="G29" s="47"/>
      <c r="H29" s="47"/>
    </row>
    <row r="30" spans="1:8" ht="6" customHeight="1" x14ac:dyDescent="0.2">
      <c r="A30" s="1"/>
    </row>
    <row r="31" spans="1:8" ht="22.5" x14ac:dyDescent="0.2">
      <c r="A31" s="803" t="s">
        <v>22</v>
      </c>
      <c r="B31" s="804"/>
      <c r="C31" s="805"/>
      <c r="D31" s="174" t="s">
        <v>15</v>
      </c>
      <c r="E31" s="29" t="s">
        <v>943</v>
      </c>
      <c r="F31" s="29" t="s">
        <v>1023</v>
      </c>
    </row>
    <row r="32" spans="1:8" ht="57.75" customHeight="1" x14ac:dyDescent="0.2">
      <c r="A32" s="792" t="s">
        <v>372</v>
      </c>
      <c r="B32" s="793"/>
      <c r="C32" s="794"/>
      <c r="D32" s="45" t="s">
        <v>619</v>
      </c>
      <c r="E32" s="44" t="s">
        <v>377</v>
      </c>
      <c r="F32" s="44" t="s">
        <v>482</v>
      </c>
    </row>
    <row r="33" spans="1:8" ht="55.5" customHeight="1" x14ac:dyDescent="0.2">
      <c r="A33" s="795"/>
      <c r="B33" s="796"/>
      <c r="C33" s="797"/>
      <c r="D33" s="45" t="s">
        <v>320</v>
      </c>
      <c r="E33" s="44">
        <v>1</v>
      </c>
      <c r="F33" s="44">
        <v>0</v>
      </c>
    </row>
    <row r="34" spans="1:8" ht="27.75" customHeight="1" x14ac:dyDescent="0.2">
      <c r="A34" s="6" t="s">
        <v>16</v>
      </c>
      <c r="E34" s="20"/>
      <c r="F34" s="20"/>
    </row>
    <row r="35" spans="1:8" ht="99" customHeight="1" x14ac:dyDescent="0.2">
      <c r="A35" s="34" t="s">
        <v>17</v>
      </c>
      <c r="B35" s="789" t="s">
        <v>1075</v>
      </c>
      <c r="C35" s="790"/>
      <c r="D35" s="790"/>
      <c r="E35" s="790"/>
      <c r="F35" s="791"/>
      <c r="G35" s="19"/>
      <c r="H35" s="19"/>
    </row>
    <row r="36" spans="1:8" ht="21.75" customHeight="1" x14ac:dyDescent="0.2"/>
    <row r="37" spans="1:8" ht="28.5" customHeight="1" x14ac:dyDescent="0.2">
      <c r="A37" s="34" t="s">
        <v>29</v>
      </c>
      <c r="B37" s="913"/>
      <c r="C37" s="914"/>
      <c r="D37" s="914"/>
      <c r="E37" s="914"/>
      <c r="F37" s="915"/>
    </row>
  </sheetData>
  <mergeCells count="12">
    <mergeCell ref="B35:F35"/>
    <mergeCell ref="B37:F37"/>
    <mergeCell ref="C16:F16"/>
    <mergeCell ref="C17:F17"/>
    <mergeCell ref="A31:C31"/>
    <mergeCell ref="A32:C33"/>
    <mergeCell ref="C14:D14"/>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rgb="FF7030A0"/>
    <pageSetUpPr fitToPage="1"/>
  </sheetPr>
  <dimension ref="A1:H39"/>
  <sheetViews>
    <sheetView showGridLines="0" workbookViewId="0">
      <selection activeCell="F27" sqref="F27"/>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9</v>
      </c>
      <c r="D4" s="50" t="s">
        <v>315</v>
      </c>
      <c r="E4" s="51"/>
      <c r="F4" s="52"/>
    </row>
    <row r="5" spans="1:8" ht="13.5" thickBot="1" x14ac:dyDescent="0.25">
      <c r="A5" s="16" t="s">
        <v>647</v>
      </c>
      <c r="B5" s="3"/>
      <c r="C5" s="42" t="s">
        <v>613</v>
      </c>
      <c r="D5" s="36" t="s">
        <v>614</v>
      </c>
      <c r="E5" s="37"/>
      <c r="F5" s="38"/>
    </row>
    <row r="6" spans="1:8" ht="13.5" thickBot="1" x14ac:dyDescent="0.25">
      <c r="A6" s="4"/>
      <c r="B6" s="3"/>
      <c r="C6" s="3"/>
      <c r="D6" s="3"/>
      <c r="E6" s="3"/>
      <c r="F6" s="3"/>
    </row>
    <row r="7" spans="1:8" ht="13.5" thickBot="1" x14ac:dyDescent="0.25">
      <c r="A7" s="15" t="s">
        <v>21</v>
      </c>
      <c r="B7" s="3"/>
      <c r="C7" s="9" t="s">
        <v>319</v>
      </c>
      <c r="D7" s="8"/>
      <c r="E7" s="8"/>
      <c r="F7" s="53"/>
    </row>
    <row r="8" spans="1:8" ht="13.5" thickBot="1" x14ac:dyDescent="0.25">
      <c r="A8" s="16" t="s">
        <v>42</v>
      </c>
      <c r="B8" s="3"/>
      <c r="C8" s="801" t="s">
        <v>48</v>
      </c>
      <c r="D8" s="802"/>
      <c r="E8" s="802"/>
      <c r="F8" s="806"/>
    </row>
    <row r="9" spans="1:8" ht="13.5" thickBot="1" x14ac:dyDescent="0.25">
      <c r="A9" s="16" t="s">
        <v>26</v>
      </c>
      <c r="B9" s="3"/>
      <c r="C9" s="801" t="s">
        <v>618</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104.86</v>
      </c>
      <c r="D12" s="800"/>
      <c r="E12" s="3"/>
      <c r="F12" s="3"/>
    </row>
    <row r="13" spans="1:8" ht="13.5" thickBot="1" x14ac:dyDescent="0.25">
      <c r="A13" s="15" t="s">
        <v>20</v>
      </c>
      <c r="B13" s="3"/>
      <c r="C13" s="799">
        <v>120.36</v>
      </c>
      <c r="D13" s="800"/>
      <c r="E13" s="3"/>
      <c r="F13" s="3"/>
    </row>
    <row r="14" spans="1:8" ht="13.5" thickBot="1" x14ac:dyDescent="0.25">
      <c r="A14" s="16" t="s">
        <v>1</v>
      </c>
      <c r="B14" s="3"/>
      <c r="C14" s="799">
        <v>37.779000000000003</v>
      </c>
      <c r="D14" s="800"/>
      <c r="E14" s="3"/>
      <c r="F14" s="3"/>
    </row>
    <row r="15" spans="1:8" ht="3" customHeight="1" thickBot="1" x14ac:dyDescent="0.25">
      <c r="A15" s="10"/>
      <c r="B15" s="3"/>
      <c r="C15" s="12"/>
      <c r="D15" s="12"/>
      <c r="E15" s="11"/>
      <c r="F15" s="11"/>
    </row>
    <row r="16" spans="1:8" ht="13.5" thickBot="1" x14ac:dyDescent="0.25">
      <c r="A16" s="15" t="s">
        <v>18</v>
      </c>
      <c r="B16" s="11"/>
      <c r="C16" s="801" t="s">
        <v>1077</v>
      </c>
      <c r="D16" s="802"/>
      <c r="E16" s="802"/>
      <c r="F16" s="806"/>
    </row>
    <row r="17" spans="1:8" ht="13.5" thickBot="1" x14ac:dyDescent="0.25">
      <c r="A17" s="16" t="s">
        <v>19</v>
      </c>
      <c r="B17" s="3"/>
      <c r="C17" s="801" t="s">
        <v>923</v>
      </c>
      <c r="D17" s="802"/>
      <c r="E17" s="802"/>
      <c r="F17" s="806"/>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v>630</v>
      </c>
      <c r="C22" s="32"/>
      <c r="D22" s="22" t="s">
        <v>55</v>
      </c>
      <c r="E22" s="55">
        <v>0</v>
      </c>
      <c r="F22" s="55">
        <v>0</v>
      </c>
    </row>
    <row r="23" spans="1:8" ht="13.5" thickBot="1" x14ac:dyDescent="0.25">
      <c r="A23" s="22"/>
      <c r="B23" s="62">
        <v>640</v>
      </c>
      <c r="C23" s="32"/>
      <c r="D23" s="22" t="s">
        <v>56</v>
      </c>
      <c r="E23" s="55">
        <v>34860</v>
      </c>
      <c r="F23" s="55">
        <v>17430</v>
      </c>
    </row>
    <row r="24" spans="1:8" ht="13.5" thickBot="1" x14ac:dyDescent="0.25">
      <c r="A24" s="23" t="s">
        <v>11</v>
      </c>
      <c r="B24" s="24"/>
      <c r="C24" s="24"/>
      <c r="D24" s="24"/>
      <c r="E24" s="61">
        <f>SUM(E22:E23)</f>
        <v>34860</v>
      </c>
      <c r="F24" s="61">
        <f>SUM(F22:F23)</f>
        <v>17430</v>
      </c>
    </row>
    <row r="25" spans="1:8" x14ac:dyDescent="0.2">
      <c r="A25" s="560"/>
      <c r="B25" s="503">
        <v>716</v>
      </c>
      <c r="C25" s="503"/>
      <c r="D25" s="503" t="s">
        <v>239</v>
      </c>
      <c r="E25" s="565">
        <v>0</v>
      </c>
      <c r="F25" s="490">
        <v>1100</v>
      </c>
    </row>
    <row r="26" spans="1:8" x14ac:dyDescent="0.2">
      <c r="A26" s="30"/>
      <c r="B26" s="22">
        <v>717</v>
      </c>
      <c r="C26" s="22"/>
      <c r="D26" s="22" t="s">
        <v>615</v>
      </c>
      <c r="E26" s="55">
        <v>70000</v>
      </c>
      <c r="F26" s="55">
        <v>1000</v>
      </c>
    </row>
    <row r="27" spans="1:8" ht="13.5" thickBot="1" x14ac:dyDescent="0.25">
      <c r="A27" s="237"/>
      <c r="B27" s="340">
        <v>721</v>
      </c>
      <c r="C27" s="596"/>
      <c r="D27" s="237" t="s">
        <v>388</v>
      </c>
      <c r="E27" s="236">
        <v>15500</v>
      </c>
      <c r="F27" s="236">
        <v>15344.4</v>
      </c>
    </row>
    <row r="28" spans="1:8" ht="13.5" thickBot="1" x14ac:dyDescent="0.25">
      <c r="A28" s="23" t="s">
        <v>12</v>
      </c>
      <c r="B28" s="24"/>
      <c r="C28" s="24"/>
      <c r="D28" s="24"/>
      <c r="E28" s="60">
        <f>SUM(E25:E27)</f>
        <v>85500</v>
      </c>
      <c r="F28" s="60">
        <f>SUM(F25:F27)</f>
        <v>17444.400000000001</v>
      </c>
    </row>
    <row r="29" spans="1:8" ht="13.5" thickBot="1" x14ac:dyDescent="0.25">
      <c r="A29" s="26" t="s">
        <v>13</v>
      </c>
      <c r="B29" s="24"/>
      <c r="C29" s="24"/>
      <c r="D29" s="24"/>
      <c r="E29" s="58">
        <f>E28+E24</f>
        <v>120360</v>
      </c>
      <c r="F29" s="58">
        <f>F28+F24</f>
        <v>34874.400000000001</v>
      </c>
    </row>
    <row r="30" spans="1:8" ht="7.5" customHeight="1" x14ac:dyDescent="0.2"/>
    <row r="31" spans="1:8" hidden="1" x14ac:dyDescent="0.2"/>
    <row r="32" spans="1:8" ht="15.75" x14ac:dyDescent="0.25">
      <c r="A32" s="13" t="s">
        <v>14</v>
      </c>
      <c r="B32" s="14"/>
      <c r="C32" s="14"/>
      <c r="D32" s="14"/>
      <c r="E32" s="14"/>
      <c r="F32" s="14"/>
      <c r="G32" s="47"/>
      <c r="H32" s="47"/>
    </row>
    <row r="33" spans="1:8" ht="6" customHeight="1" x14ac:dyDescent="0.2">
      <c r="A33" s="1"/>
    </row>
    <row r="34" spans="1:8" ht="22.5" x14ac:dyDescent="0.2">
      <c r="A34" s="803" t="s">
        <v>22</v>
      </c>
      <c r="B34" s="804"/>
      <c r="C34" s="805"/>
      <c r="D34" s="174" t="s">
        <v>15</v>
      </c>
      <c r="E34" s="29" t="s">
        <v>943</v>
      </c>
      <c r="F34" s="29" t="s">
        <v>875</v>
      </c>
    </row>
    <row r="35" spans="1:8" ht="57.75" customHeight="1" x14ac:dyDescent="0.2">
      <c r="A35" s="798" t="s">
        <v>616</v>
      </c>
      <c r="B35" s="798"/>
      <c r="C35" s="798"/>
      <c r="D35" s="45" t="s">
        <v>617</v>
      </c>
      <c r="E35" s="44">
        <v>12</v>
      </c>
      <c r="F35" s="44">
        <v>6</v>
      </c>
    </row>
    <row r="36" spans="1:8" ht="27.75" customHeight="1" x14ac:dyDescent="0.2">
      <c r="A36" s="6" t="s">
        <v>16</v>
      </c>
      <c r="E36" s="20"/>
      <c r="F36" s="20"/>
    </row>
    <row r="37" spans="1:8" ht="84.75" customHeight="1" x14ac:dyDescent="0.2">
      <c r="A37" s="411" t="s">
        <v>17</v>
      </c>
      <c r="B37" s="789" t="s">
        <v>1076</v>
      </c>
      <c r="C37" s="790"/>
      <c r="D37" s="790"/>
      <c r="E37" s="790"/>
      <c r="F37" s="791"/>
      <c r="G37" s="19"/>
      <c r="H37" s="19"/>
    </row>
    <row r="38" spans="1:8" ht="21.75" customHeight="1" x14ac:dyDescent="0.2"/>
    <row r="39" spans="1:8" ht="28.5" customHeight="1" x14ac:dyDescent="0.2">
      <c r="A39" s="34" t="s">
        <v>29</v>
      </c>
      <c r="B39" s="913"/>
      <c r="C39" s="914"/>
      <c r="D39" s="914"/>
      <c r="E39" s="914"/>
      <c r="F39" s="915"/>
    </row>
  </sheetData>
  <mergeCells count="12">
    <mergeCell ref="C8:F8"/>
    <mergeCell ref="C9:F9"/>
    <mergeCell ref="C11:D11"/>
    <mergeCell ref="C12:D12"/>
    <mergeCell ref="C13:D13"/>
    <mergeCell ref="B37:F37"/>
    <mergeCell ref="B39:F39"/>
    <mergeCell ref="C14:D14"/>
    <mergeCell ref="C16:F16"/>
    <mergeCell ref="C17:F17"/>
    <mergeCell ref="A34:C34"/>
    <mergeCell ref="A35:C35"/>
  </mergeCells>
  <pageMargins left="0.7" right="0.7" top="0.75" bottom="0.75" header="0.3" footer="0.3"/>
  <pageSetup paperSize="9" scale="94" fitToHeight="0" orientation="portrait"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rgb="FF7030A0"/>
    <pageSetUpPr fitToPage="1"/>
  </sheetPr>
  <dimension ref="A1:H41"/>
  <sheetViews>
    <sheetView showGridLines="0" workbookViewId="0">
      <selection activeCell="B42" sqref="B42"/>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10</v>
      </c>
      <c r="D4" s="50" t="s">
        <v>456</v>
      </c>
      <c r="E4" s="51"/>
      <c r="F4" s="52"/>
    </row>
    <row r="5" spans="1:8" ht="13.5" thickBot="1" x14ac:dyDescent="0.25">
      <c r="A5" s="16" t="s">
        <v>647</v>
      </c>
      <c r="B5" s="3"/>
      <c r="C5" s="42" t="s">
        <v>457</v>
      </c>
      <c r="D5" s="36" t="s">
        <v>460</v>
      </c>
      <c r="E5" s="37"/>
      <c r="F5" s="38"/>
    </row>
    <row r="6" spans="1:8" ht="13.5" thickBot="1" x14ac:dyDescent="0.25">
      <c r="A6" s="4"/>
      <c r="B6" s="3"/>
      <c r="C6" s="3"/>
      <c r="D6" s="3"/>
      <c r="E6" s="3"/>
      <c r="F6" s="3"/>
    </row>
    <row r="7" spans="1:8" ht="13.5" thickBot="1" x14ac:dyDescent="0.25">
      <c r="A7" s="15" t="s">
        <v>21</v>
      </c>
      <c r="B7" s="3"/>
      <c r="C7" s="801" t="s">
        <v>48</v>
      </c>
      <c r="D7" s="802"/>
      <c r="E7" s="802"/>
      <c r="F7" s="806"/>
    </row>
    <row r="8" spans="1:8" ht="13.5" thickBot="1" x14ac:dyDescent="0.25">
      <c r="A8" s="16" t="s">
        <v>42</v>
      </c>
      <c r="B8" s="3"/>
      <c r="C8" s="801" t="s">
        <v>468</v>
      </c>
      <c r="D8" s="802"/>
      <c r="E8" s="802"/>
      <c r="F8" s="806"/>
    </row>
    <row r="9" spans="1:8" ht="13.5" thickBot="1" x14ac:dyDescent="0.25">
      <c r="A9" s="16" t="s">
        <v>26</v>
      </c>
      <c r="B9" s="3"/>
      <c r="C9" s="801" t="s">
        <v>458</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175.6</v>
      </c>
      <c r="D12" s="800"/>
      <c r="E12" s="3"/>
      <c r="F12" s="3"/>
    </row>
    <row r="13" spans="1:8" ht="13.5" thickBot="1" x14ac:dyDescent="0.25">
      <c r="A13" s="15" t="s">
        <v>20</v>
      </c>
      <c r="B13" s="3"/>
      <c r="C13" s="799">
        <v>175.6</v>
      </c>
      <c r="D13" s="800"/>
      <c r="E13" s="3"/>
      <c r="F13" s="3"/>
    </row>
    <row r="14" spans="1:8" ht="13.5" thickBot="1" x14ac:dyDescent="0.25">
      <c r="A14" s="16" t="s">
        <v>1</v>
      </c>
      <c r="B14" s="3"/>
      <c r="C14" s="799">
        <v>91.628</v>
      </c>
      <c r="D14" s="800"/>
      <c r="E14" s="3"/>
      <c r="F14" s="3"/>
    </row>
    <row r="15" spans="1:8" ht="3" customHeight="1" thickBot="1" x14ac:dyDescent="0.25">
      <c r="A15" s="10"/>
      <c r="B15" s="3"/>
      <c r="C15" s="12"/>
      <c r="D15" s="12"/>
      <c r="E15" s="11"/>
      <c r="F15" s="11"/>
    </row>
    <row r="16" spans="1:8" ht="13.5" thickBot="1" x14ac:dyDescent="0.25">
      <c r="A16" s="15" t="s">
        <v>18</v>
      </c>
      <c r="B16" s="11"/>
      <c r="C16" s="801" t="s">
        <v>1116</v>
      </c>
      <c r="D16" s="802"/>
      <c r="E16" s="802"/>
      <c r="F16" s="806"/>
    </row>
    <row r="17" spans="1:8" ht="13.5" thickBot="1" x14ac:dyDescent="0.25">
      <c r="A17" s="16" t="s">
        <v>19</v>
      </c>
      <c r="B17" s="3"/>
      <c r="C17" s="801" t="s">
        <v>923</v>
      </c>
      <c r="D17" s="802"/>
      <c r="E17" s="802"/>
      <c r="F17" s="806"/>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1043" t="s">
        <v>378</v>
      </c>
      <c r="B21" s="1044"/>
      <c r="C21" s="21" t="s">
        <v>7</v>
      </c>
      <c r="D21" s="21" t="s">
        <v>8</v>
      </c>
      <c r="E21" s="21" t="s">
        <v>9</v>
      </c>
      <c r="F21" s="21" t="s">
        <v>10</v>
      </c>
    </row>
    <row r="22" spans="1:8" x14ac:dyDescent="0.2">
      <c r="A22" s="44"/>
      <c r="B22" s="409"/>
      <c r="C22" s="22">
        <v>630</v>
      </c>
      <c r="D22" s="337" t="s">
        <v>55</v>
      </c>
      <c r="E22" s="55">
        <v>0</v>
      </c>
      <c r="F22" s="55">
        <v>0</v>
      </c>
    </row>
    <row r="23" spans="1:8" ht="13.5" thickBot="1" x14ac:dyDescent="0.25">
      <c r="A23" s="44" t="s">
        <v>460</v>
      </c>
      <c r="B23" s="409">
        <v>42745</v>
      </c>
      <c r="C23" s="22">
        <v>640</v>
      </c>
      <c r="D23" s="337" t="s">
        <v>66</v>
      </c>
      <c r="E23" s="55">
        <v>175600</v>
      </c>
      <c r="F23" s="55">
        <v>87800.02</v>
      </c>
    </row>
    <row r="24" spans="1:8" ht="13.5" thickBot="1" x14ac:dyDescent="0.25">
      <c r="A24" s="23" t="s">
        <v>11</v>
      </c>
      <c r="B24" s="477"/>
      <c r="C24" s="24"/>
      <c r="D24" s="478"/>
      <c r="E24" s="60">
        <f>E23</f>
        <v>175600</v>
      </c>
      <c r="F24" s="61">
        <f>F23+F22</f>
        <v>87800.02</v>
      </c>
    </row>
    <row r="25" spans="1:8" x14ac:dyDescent="0.2">
      <c r="A25" s="488"/>
      <c r="B25" s="717"/>
      <c r="C25" s="408"/>
      <c r="D25" s="718"/>
      <c r="E25" s="254"/>
      <c r="F25" s="254"/>
    </row>
    <row r="26" spans="1:8" x14ac:dyDescent="0.2">
      <c r="A26" s="474"/>
      <c r="B26" s="475"/>
      <c r="C26" s="239"/>
      <c r="D26" s="476"/>
      <c r="E26" s="254"/>
      <c r="F26" s="254"/>
    </row>
    <row r="27" spans="1:8" x14ac:dyDescent="0.2">
      <c r="A27" s="410"/>
      <c r="B27" s="649"/>
      <c r="C27" s="22">
        <v>717</v>
      </c>
      <c r="D27" s="337" t="s">
        <v>704</v>
      </c>
      <c r="E27" s="55">
        <v>0</v>
      </c>
      <c r="F27" s="55">
        <v>3828</v>
      </c>
    </row>
    <row r="28" spans="1:8" ht="13.5" thickBot="1" x14ac:dyDescent="0.25">
      <c r="A28" s="33" t="s">
        <v>12</v>
      </c>
      <c r="B28" s="473"/>
      <c r="C28" s="31"/>
      <c r="D28" s="31"/>
      <c r="E28" s="356">
        <f>SUM(E25:E27)</f>
        <v>0</v>
      </c>
      <c r="F28" s="356">
        <f>SUM(F25:F27)</f>
        <v>3828</v>
      </c>
    </row>
    <row r="29" spans="1:8" ht="13.5" thickBot="1" x14ac:dyDescent="0.25">
      <c r="A29" s="26" t="s">
        <v>13</v>
      </c>
      <c r="B29" s="24"/>
      <c r="C29" s="24"/>
      <c r="D29" s="24"/>
      <c r="E29" s="58">
        <f>E24+E28</f>
        <v>175600</v>
      </c>
      <c r="F29" s="58">
        <f>F24+F28</f>
        <v>91628.02</v>
      </c>
    </row>
    <row r="30" spans="1:8" ht="7.5" customHeight="1" x14ac:dyDescent="0.2"/>
    <row r="31" spans="1:8" hidden="1" x14ac:dyDescent="0.2"/>
    <row r="32" spans="1:8" ht="15.75" x14ac:dyDescent="0.25">
      <c r="A32" s="13" t="s">
        <v>14</v>
      </c>
      <c r="B32" s="14"/>
      <c r="C32" s="14"/>
      <c r="D32" s="14"/>
      <c r="E32" s="14"/>
      <c r="F32" s="14"/>
      <c r="G32" s="47"/>
      <c r="H32" s="47"/>
    </row>
    <row r="33" spans="1:8" ht="6" customHeight="1" x14ac:dyDescent="0.2">
      <c r="A33" s="1"/>
    </row>
    <row r="34" spans="1:8" ht="22.5" x14ac:dyDescent="0.2">
      <c r="A34" s="815" t="s">
        <v>22</v>
      </c>
      <c r="B34" s="815"/>
      <c r="C34" s="815"/>
      <c r="D34" s="174" t="s">
        <v>15</v>
      </c>
      <c r="E34" s="29" t="s">
        <v>943</v>
      </c>
      <c r="F34" s="29" t="s">
        <v>1023</v>
      </c>
    </row>
    <row r="35" spans="1:8" ht="41.25" customHeight="1" x14ac:dyDescent="0.2">
      <c r="A35" s="827" t="s">
        <v>376</v>
      </c>
      <c r="B35" s="998"/>
      <c r="C35" s="828"/>
      <c r="D35" s="63" t="s">
        <v>459</v>
      </c>
      <c r="E35" s="44" t="s">
        <v>377</v>
      </c>
      <c r="F35" s="44" t="s">
        <v>482</v>
      </c>
    </row>
    <row r="36" spans="1:8" ht="12" customHeight="1" x14ac:dyDescent="0.2">
      <c r="A36" s="6" t="s">
        <v>16</v>
      </c>
      <c r="E36" s="20"/>
      <c r="F36" s="20"/>
    </row>
    <row r="37" spans="1:8" ht="94.5" customHeight="1" x14ac:dyDescent="0.2">
      <c r="A37" s="1335" t="s">
        <v>17</v>
      </c>
      <c r="B37" s="834" t="s">
        <v>1184</v>
      </c>
      <c r="C37" s="835"/>
      <c r="D37" s="835"/>
      <c r="E37" s="835"/>
      <c r="F37" s="836"/>
      <c r="G37" s="19"/>
      <c r="H37" s="19"/>
    </row>
    <row r="38" spans="1:8" ht="16.5" customHeight="1" x14ac:dyDescent="0.2">
      <c r="A38" s="1336"/>
      <c r="B38" s="837"/>
      <c r="C38" s="838"/>
      <c r="D38" s="838"/>
      <c r="E38" s="838"/>
      <c r="F38" s="839"/>
    </row>
    <row r="39" spans="1:8" s="7" customFormat="1" ht="12" customHeight="1" x14ac:dyDescent="0.2">
      <c r="A39" s="1337"/>
      <c r="B39" s="840"/>
      <c r="C39" s="841"/>
      <c r="D39" s="841"/>
      <c r="E39" s="841"/>
      <c r="F39" s="842"/>
    </row>
    <row r="41" spans="1:8" ht="24" x14ac:dyDescent="0.2">
      <c r="A41" s="99" t="s">
        <v>29</v>
      </c>
      <c r="B41" s="937" t="s">
        <v>1185</v>
      </c>
      <c r="C41" s="937"/>
      <c r="D41" s="937"/>
      <c r="E41" s="937"/>
      <c r="F41" s="937"/>
    </row>
  </sheetData>
  <mergeCells count="15">
    <mergeCell ref="A34:C34"/>
    <mergeCell ref="A35:C35"/>
    <mergeCell ref="A37:A39"/>
    <mergeCell ref="B37:F39"/>
    <mergeCell ref="B41:F41"/>
    <mergeCell ref="C7:F7"/>
    <mergeCell ref="C16:F16"/>
    <mergeCell ref="C17:F17"/>
    <mergeCell ref="A21:B21"/>
    <mergeCell ref="C8:F8"/>
    <mergeCell ref="C9:F9"/>
    <mergeCell ref="C11:D11"/>
    <mergeCell ref="C12:D12"/>
    <mergeCell ref="C13:D13"/>
    <mergeCell ref="C14:D14"/>
  </mergeCells>
  <pageMargins left="0.7" right="0.7" top="0.75" bottom="0.75" header="0.3" footer="0.3"/>
  <pageSetup paperSize="9" scale="89" fitToHeight="0" orientation="portrait"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rgb="FF7030A0"/>
    <pageSetUpPr fitToPage="1"/>
  </sheetPr>
  <dimension ref="A1:H37"/>
  <sheetViews>
    <sheetView showGridLines="0" workbookViewId="0">
      <selection activeCell="B37" sqref="B37:F37"/>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10</v>
      </c>
      <c r="D4" s="50" t="s">
        <v>456</v>
      </c>
      <c r="E4" s="51"/>
      <c r="F4" s="52"/>
    </row>
    <row r="5" spans="1:8" ht="13.5" thickBot="1" x14ac:dyDescent="0.25">
      <c r="A5" s="16" t="s">
        <v>647</v>
      </c>
      <c r="B5" s="3"/>
      <c r="C5" s="42" t="s">
        <v>463</v>
      </c>
      <c r="D5" s="36" t="s">
        <v>469</v>
      </c>
      <c r="E5" s="37"/>
      <c r="F5" s="38"/>
    </row>
    <row r="6" spans="1:8" ht="13.5" thickBot="1" x14ac:dyDescent="0.25">
      <c r="A6" s="4"/>
      <c r="B6" s="3"/>
      <c r="C6" s="3"/>
      <c r="D6" s="3"/>
      <c r="E6" s="3"/>
      <c r="F6" s="3"/>
    </row>
    <row r="7" spans="1:8" ht="13.5" thickBot="1" x14ac:dyDescent="0.25">
      <c r="A7" s="15" t="s">
        <v>21</v>
      </c>
      <c r="B7" s="3"/>
      <c r="C7" s="9" t="s">
        <v>48</v>
      </c>
      <c r="D7" s="8"/>
      <c r="E7" s="8"/>
      <c r="F7" s="53"/>
    </row>
    <row r="8" spans="1:8" ht="13.5" thickBot="1" x14ac:dyDescent="0.25">
      <c r="A8" s="16" t="s">
        <v>42</v>
      </c>
      <c r="B8" s="3"/>
      <c r="C8" s="801" t="s">
        <v>48</v>
      </c>
      <c r="D8" s="802"/>
      <c r="E8" s="802"/>
      <c r="F8" s="806"/>
    </row>
    <row r="9" spans="1:8" ht="13.5" thickBot="1" x14ac:dyDescent="0.25">
      <c r="A9" s="16" t="s">
        <v>26</v>
      </c>
      <c r="B9" s="3"/>
      <c r="C9" s="801" t="s">
        <v>470</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107.5</v>
      </c>
      <c r="D12" s="800"/>
      <c r="E12" s="3"/>
      <c r="F12" s="3"/>
    </row>
    <row r="13" spans="1:8" ht="13.5" thickBot="1" x14ac:dyDescent="0.25">
      <c r="A13" s="15" t="s">
        <v>20</v>
      </c>
      <c r="B13" s="3"/>
      <c r="C13" s="799">
        <v>107.5</v>
      </c>
      <c r="D13" s="800"/>
      <c r="E13" s="3"/>
      <c r="F13" s="3"/>
    </row>
    <row r="14" spans="1:8" ht="13.5" thickBot="1" x14ac:dyDescent="0.25">
      <c r="A14" s="16" t="s">
        <v>1</v>
      </c>
      <c r="B14" s="3"/>
      <c r="C14" s="799">
        <v>7.9550000000000001</v>
      </c>
      <c r="D14" s="800"/>
      <c r="E14" s="3"/>
      <c r="F14" s="3"/>
    </row>
    <row r="15" spans="1:8" ht="3" customHeight="1" thickBot="1" x14ac:dyDescent="0.25">
      <c r="A15" s="10"/>
      <c r="B15" s="3"/>
      <c r="C15" s="12"/>
      <c r="D15" s="12"/>
      <c r="E15" s="11"/>
      <c r="F15" s="11"/>
    </row>
    <row r="16" spans="1:8" ht="13.5" thickBot="1" x14ac:dyDescent="0.25">
      <c r="A16" s="15" t="s">
        <v>18</v>
      </c>
      <c r="B16" s="11"/>
      <c r="C16" s="801" t="s">
        <v>1116</v>
      </c>
      <c r="D16" s="802"/>
      <c r="E16" s="802"/>
      <c r="F16" s="802"/>
    </row>
    <row r="17" spans="1:8" ht="13.5" thickBot="1" x14ac:dyDescent="0.25">
      <c r="A17" s="16" t="s">
        <v>19</v>
      </c>
      <c r="B17" s="3"/>
      <c r="C17" s="801" t="s">
        <v>923</v>
      </c>
      <c r="D17" s="802"/>
      <c r="E17" s="802"/>
      <c r="F17" s="80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v>640</v>
      </c>
      <c r="C22" s="32"/>
      <c r="D22" s="22" t="s">
        <v>56</v>
      </c>
      <c r="E22" s="55">
        <v>12500</v>
      </c>
      <c r="F22" s="55">
        <v>5825</v>
      </c>
    </row>
    <row r="23" spans="1:8" ht="13.5" thickBot="1" x14ac:dyDescent="0.25">
      <c r="A23" s="23" t="s">
        <v>11</v>
      </c>
      <c r="B23" s="24"/>
      <c r="C23" s="24"/>
      <c r="D23" s="24"/>
      <c r="E23" s="61">
        <f>SUM(E22:E22)</f>
        <v>12500</v>
      </c>
      <c r="F23" s="61">
        <f>SUM(F22:F22)</f>
        <v>5825</v>
      </c>
    </row>
    <row r="24" spans="1:8" x14ac:dyDescent="0.2">
      <c r="A24" s="702"/>
      <c r="B24" s="503">
        <v>716</v>
      </c>
      <c r="C24" s="503"/>
      <c r="D24" s="503" t="s">
        <v>239</v>
      </c>
      <c r="E24" s="565">
        <v>0</v>
      </c>
      <c r="F24" s="703">
        <v>2130</v>
      </c>
    </row>
    <row r="25" spans="1:8" ht="13.5" thickBot="1" x14ac:dyDescent="0.25">
      <c r="A25" s="1403"/>
      <c r="B25" s="1404">
        <v>717</v>
      </c>
      <c r="C25" s="1404"/>
      <c r="D25" s="1404" t="s">
        <v>152</v>
      </c>
      <c r="E25" s="1405">
        <v>95000</v>
      </c>
      <c r="F25" s="1406">
        <v>0</v>
      </c>
    </row>
    <row r="26" spans="1:8" ht="13.5" thickBot="1" x14ac:dyDescent="0.25">
      <c r="A26" s="33" t="s">
        <v>12</v>
      </c>
      <c r="B26" s="31"/>
      <c r="C26" s="31"/>
      <c r="D26" s="31"/>
      <c r="E26" s="1407">
        <f>SUM(E24:E25)</f>
        <v>95000</v>
      </c>
      <c r="F26" s="1407">
        <f>SUM(F24:F25)</f>
        <v>2130</v>
      </c>
    </row>
    <row r="27" spans="1:8" ht="13.5" thickBot="1" x14ac:dyDescent="0.25">
      <c r="A27" s="26" t="s">
        <v>13</v>
      </c>
      <c r="B27" s="24"/>
      <c r="C27" s="24"/>
      <c r="D27" s="24"/>
      <c r="E27" s="58">
        <f>E23+E26</f>
        <v>107500</v>
      </c>
      <c r="F27" s="58">
        <f>F26+F23</f>
        <v>7955</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803" t="s">
        <v>22</v>
      </c>
      <c r="B32" s="804"/>
      <c r="C32" s="805"/>
      <c r="D32" s="174" t="s">
        <v>15</v>
      </c>
      <c r="E32" s="29" t="s">
        <v>943</v>
      </c>
      <c r="F32" s="29" t="s">
        <v>1023</v>
      </c>
    </row>
    <row r="33" spans="1:8" ht="57.75" customHeight="1" x14ac:dyDescent="0.2">
      <c r="A33" s="798" t="s">
        <v>471</v>
      </c>
      <c r="B33" s="798"/>
      <c r="C33" s="798"/>
      <c r="D33" s="45" t="s">
        <v>472</v>
      </c>
      <c r="E33" s="44">
        <v>10</v>
      </c>
      <c r="F33" s="44">
        <v>17</v>
      </c>
    </row>
    <row r="34" spans="1:8" ht="27.75" customHeight="1" x14ac:dyDescent="0.2">
      <c r="A34" s="6" t="s">
        <v>16</v>
      </c>
      <c r="E34" s="20"/>
      <c r="F34" s="20"/>
    </row>
    <row r="35" spans="1:8" ht="84" x14ac:dyDescent="0.2">
      <c r="A35" s="34" t="s">
        <v>17</v>
      </c>
      <c r="B35" s="809" t="s">
        <v>1186</v>
      </c>
      <c r="C35" s="810"/>
      <c r="D35" s="810"/>
      <c r="E35" s="810"/>
      <c r="F35" s="811"/>
      <c r="G35" s="19"/>
      <c r="H35" s="19"/>
    </row>
    <row r="36" spans="1:8" ht="10.5" customHeight="1" x14ac:dyDescent="0.2"/>
    <row r="37" spans="1:8" ht="28.5" customHeight="1" x14ac:dyDescent="0.2">
      <c r="A37" s="34" t="s">
        <v>29</v>
      </c>
      <c r="B37" s="1363" t="s">
        <v>1187</v>
      </c>
      <c r="C37" s="1408"/>
      <c r="D37" s="1408"/>
      <c r="E37" s="1408"/>
      <c r="F37" s="1409"/>
    </row>
  </sheetData>
  <mergeCells count="12">
    <mergeCell ref="C8:F8"/>
    <mergeCell ref="C9:F9"/>
    <mergeCell ref="C11:D11"/>
    <mergeCell ref="C12:D12"/>
    <mergeCell ref="C13:D13"/>
    <mergeCell ref="B37:F37"/>
    <mergeCell ref="A33:C33"/>
    <mergeCell ref="C14:D14"/>
    <mergeCell ref="C16:F16"/>
    <mergeCell ref="C17:F17"/>
    <mergeCell ref="A32:C32"/>
    <mergeCell ref="B35:F35"/>
  </mergeCells>
  <pageMargins left="0.7" right="0.7" top="0.75" bottom="0.75" header="0.3" footer="0.3"/>
  <pageSetup paperSize="9" scale="94" fitToHeight="0" orientation="portrait"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rgb="FF7030A0"/>
    <pageSetUpPr fitToPage="1"/>
  </sheetPr>
  <dimension ref="A1:H49"/>
  <sheetViews>
    <sheetView showGridLines="0" workbookViewId="0">
      <selection activeCell="B48" sqref="B48"/>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10</v>
      </c>
      <c r="D4" s="50" t="s">
        <v>456</v>
      </c>
      <c r="E4" s="51"/>
      <c r="F4" s="52"/>
    </row>
    <row r="5" spans="1:8" ht="13.5" thickBot="1" x14ac:dyDescent="0.25">
      <c r="A5" s="1338" t="s">
        <v>647</v>
      </c>
      <c r="B5" s="3"/>
      <c r="C5" s="479" t="s">
        <v>461</v>
      </c>
      <c r="D5" s="657" t="s">
        <v>705</v>
      </c>
      <c r="E5" s="51"/>
      <c r="F5" s="52"/>
    </row>
    <row r="6" spans="1:8" ht="33" customHeight="1" thickBot="1" x14ac:dyDescent="0.25">
      <c r="A6" s="1339"/>
      <c r="B6" s="3"/>
      <c r="C6" s="479" t="s">
        <v>465</v>
      </c>
      <c r="D6" s="1341" t="s">
        <v>706</v>
      </c>
      <c r="E6" s="1342"/>
      <c r="F6" s="1343"/>
    </row>
    <row r="7" spans="1:8" ht="15" customHeight="1" thickBot="1" x14ac:dyDescent="0.25">
      <c r="A7" s="1340"/>
      <c r="B7" s="3"/>
      <c r="C7" s="479" t="s">
        <v>466</v>
      </c>
      <c r="D7" s="1341" t="s">
        <v>707</v>
      </c>
      <c r="E7" s="1342"/>
      <c r="F7" s="1343"/>
    </row>
    <row r="8" spans="1:8" ht="15" customHeight="1" thickBot="1" x14ac:dyDescent="0.25">
      <c r="A8" s="4"/>
      <c r="B8" s="3"/>
      <c r="C8" s="3"/>
      <c r="D8" s="3"/>
      <c r="E8" s="3"/>
      <c r="F8" s="3"/>
    </row>
    <row r="9" spans="1:8" ht="13.5" thickBot="1" x14ac:dyDescent="0.25">
      <c r="A9" s="15" t="s">
        <v>21</v>
      </c>
      <c r="B9" s="3"/>
      <c r="C9" s="9" t="s">
        <v>48</v>
      </c>
      <c r="D9" s="8"/>
      <c r="E9" s="8"/>
      <c r="F9" s="53"/>
    </row>
    <row r="10" spans="1:8" ht="13.5" thickBot="1" x14ac:dyDescent="0.25">
      <c r="A10" s="16" t="s">
        <v>42</v>
      </c>
      <c r="B10" s="3"/>
      <c r="C10" s="801" t="s">
        <v>464</v>
      </c>
      <c r="D10" s="802"/>
      <c r="E10" s="802"/>
      <c r="F10" s="806"/>
    </row>
    <row r="11" spans="1:8" ht="13.5" thickBot="1" x14ac:dyDescent="0.25">
      <c r="A11" s="16" t="s">
        <v>26</v>
      </c>
      <c r="B11" s="3"/>
      <c r="C11" s="801" t="s">
        <v>761</v>
      </c>
      <c r="D11" s="802"/>
      <c r="E11" s="802"/>
      <c r="F11" s="806"/>
    </row>
    <row r="12" spans="1:8" ht="8.25" customHeight="1" thickBot="1" x14ac:dyDescent="0.25">
      <c r="A12" s="4"/>
      <c r="B12" s="3"/>
      <c r="C12" s="3"/>
      <c r="D12" s="3"/>
      <c r="E12" s="3"/>
      <c r="F12" s="3"/>
    </row>
    <row r="13" spans="1:8" ht="13.5" thickBot="1" x14ac:dyDescent="0.25">
      <c r="A13" s="4"/>
      <c r="B13" s="3"/>
      <c r="C13" s="807" t="s">
        <v>28</v>
      </c>
      <c r="D13" s="808"/>
      <c r="E13" s="3"/>
      <c r="F13" s="3"/>
    </row>
    <row r="14" spans="1:8" ht="13.5" thickBot="1" x14ac:dyDescent="0.25">
      <c r="A14" s="18" t="s">
        <v>2</v>
      </c>
      <c r="B14" s="3"/>
      <c r="C14" s="1130">
        <v>270.09100000000001</v>
      </c>
      <c r="D14" s="1131"/>
      <c r="E14" s="3"/>
      <c r="F14" s="3"/>
    </row>
    <row r="15" spans="1:8" ht="13.5" thickBot="1" x14ac:dyDescent="0.25">
      <c r="A15" s="15" t="s">
        <v>20</v>
      </c>
      <c r="B15" s="3"/>
      <c r="C15" s="1130">
        <v>270.08999999999997</v>
      </c>
      <c r="D15" s="1131"/>
      <c r="E15" s="3"/>
      <c r="F15" s="3"/>
    </row>
    <row r="16" spans="1:8" ht="13.5" thickBot="1" x14ac:dyDescent="0.25">
      <c r="A16" s="16" t="s">
        <v>1</v>
      </c>
      <c r="B16" s="3"/>
      <c r="C16" s="799">
        <v>79.978999999999999</v>
      </c>
      <c r="D16" s="800"/>
      <c r="E16" s="3"/>
      <c r="F16" s="3"/>
    </row>
    <row r="17" spans="1:8" ht="3" customHeight="1" thickBot="1" x14ac:dyDescent="0.25">
      <c r="A17" s="10"/>
      <c r="B17" s="3"/>
      <c r="C17" s="12"/>
      <c r="D17" s="12"/>
      <c r="E17" s="11"/>
      <c r="F17" s="11"/>
    </row>
    <row r="18" spans="1:8" ht="13.5" thickBot="1" x14ac:dyDescent="0.25">
      <c r="A18" s="15" t="s">
        <v>18</v>
      </c>
      <c r="B18" s="11"/>
      <c r="C18" s="801" t="s">
        <v>1116</v>
      </c>
      <c r="D18" s="802"/>
      <c r="E18" s="802"/>
      <c r="F18" s="806"/>
    </row>
    <row r="19" spans="1:8" ht="13.5" thickBot="1" x14ac:dyDescent="0.25">
      <c r="A19" s="16" t="s">
        <v>19</v>
      </c>
      <c r="B19" s="3"/>
      <c r="C19" s="801" t="s">
        <v>923</v>
      </c>
      <c r="D19" s="802"/>
      <c r="E19" s="802"/>
      <c r="F19" s="806"/>
    </row>
    <row r="20" spans="1:8" ht="7.5" customHeight="1" x14ac:dyDescent="0.2">
      <c r="B20" s="3"/>
    </row>
    <row r="21" spans="1:8" ht="15.75" x14ac:dyDescent="0.25">
      <c r="A21" s="13" t="s">
        <v>5</v>
      </c>
      <c r="B21" s="13"/>
      <c r="C21" s="14"/>
      <c r="D21" s="14"/>
      <c r="E21" s="14"/>
      <c r="F21" s="14"/>
      <c r="G21" s="47"/>
      <c r="H21" s="47"/>
    </row>
    <row r="22" spans="1:8" ht="6.75" customHeight="1" x14ac:dyDescent="0.25">
      <c r="A22" s="5"/>
      <c r="C22" s="7"/>
      <c r="D22" s="7"/>
      <c r="E22" s="7"/>
      <c r="F22" s="7"/>
    </row>
    <row r="23" spans="1:8" x14ac:dyDescent="0.2">
      <c r="A23" s="1043" t="s">
        <v>378</v>
      </c>
      <c r="B23" s="1044"/>
      <c r="C23" s="21" t="s">
        <v>7</v>
      </c>
      <c r="D23" s="21" t="s">
        <v>8</v>
      </c>
      <c r="E23" s="21" t="s">
        <v>9</v>
      </c>
      <c r="F23" s="21" t="s">
        <v>10</v>
      </c>
    </row>
    <row r="24" spans="1:8" x14ac:dyDescent="0.2">
      <c r="A24" s="480" t="s">
        <v>462</v>
      </c>
      <c r="B24" s="471" t="s">
        <v>461</v>
      </c>
      <c r="C24" s="137">
        <v>640</v>
      </c>
      <c r="D24" s="138" t="s">
        <v>66</v>
      </c>
      <c r="E24" s="55">
        <v>36300</v>
      </c>
      <c r="F24" s="55">
        <v>18150</v>
      </c>
    </row>
    <row r="25" spans="1:8" x14ac:dyDescent="0.2">
      <c r="A25" s="1350" t="s">
        <v>708</v>
      </c>
      <c r="B25" s="1019" t="s">
        <v>465</v>
      </c>
      <c r="C25" s="137">
        <v>610</v>
      </c>
      <c r="D25" s="138" t="s">
        <v>54</v>
      </c>
      <c r="E25" s="55">
        <v>0</v>
      </c>
      <c r="F25" s="55">
        <v>621.5</v>
      </c>
    </row>
    <row r="26" spans="1:8" x14ac:dyDescent="0.2">
      <c r="A26" s="1351"/>
      <c r="B26" s="1020"/>
      <c r="C26" s="137">
        <v>620</v>
      </c>
      <c r="D26" s="138" t="s">
        <v>57</v>
      </c>
      <c r="E26" s="55">
        <v>0</v>
      </c>
      <c r="F26" s="55">
        <v>217.2</v>
      </c>
    </row>
    <row r="27" spans="1:8" x14ac:dyDescent="0.2">
      <c r="A27" s="1351"/>
      <c r="B27" s="1020"/>
      <c r="C27" s="137">
        <v>630</v>
      </c>
      <c r="D27" s="138" t="s">
        <v>55</v>
      </c>
      <c r="E27" s="55">
        <v>0</v>
      </c>
      <c r="F27" s="55">
        <f>2360.65+12.16+22.76</f>
        <v>2395.5700000000002</v>
      </c>
    </row>
    <row r="28" spans="1:8" x14ac:dyDescent="0.2">
      <c r="A28" s="1351"/>
      <c r="B28" s="1020"/>
      <c r="C28" s="137">
        <v>640</v>
      </c>
      <c r="D28" s="138" t="s">
        <v>66</v>
      </c>
      <c r="E28" s="55">
        <v>94341</v>
      </c>
      <c r="F28" s="55">
        <v>47170.5</v>
      </c>
    </row>
    <row r="29" spans="1:8" x14ac:dyDescent="0.2">
      <c r="A29" s="1352"/>
      <c r="B29" s="1021"/>
      <c r="C29" s="137"/>
      <c r="D29" s="397" t="s">
        <v>13</v>
      </c>
      <c r="E29" s="398">
        <f>SUM(E25:E28)</f>
        <v>94341</v>
      </c>
      <c r="F29" s="398">
        <f>SUM(F25:F28)</f>
        <v>50404.770000000004</v>
      </c>
    </row>
    <row r="30" spans="1:8" ht="13.5" thickBot="1" x14ac:dyDescent="0.25">
      <c r="A30" s="394" t="s">
        <v>491</v>
      </c>
      <c r="B30" s="395" t="s">
        <v>466</v>
      </c>
      <c r="C30" s="137">
        <v>640</v>
      </c>
      <c r="D30" s="138" t="s">
        <v>66</v>
      </c>
      <c r="E30" s="55">
        <v>21450</v>
      </c>
      <c r="F30" s="55">
        <v>10725</v>
      </c>
    </row>
    <row r="31" spans="1:8" s="7" customFormat="1" x14ac:dyDescent="0.2">
      <c r="A31" s="658" t="s">
        <v>11</v>
      </c>
      <c r="B31" s="379"/>
      <c r="C31" s="379"/>
      <c r="D31" s="379"/>
      <c r="E31" s="659">
        <f>E24+E29+E30</f>
        <v>152091</v>
      </c>
      <c r="F31" s="659">
        <f>F24+F29+F30</f>
        <v>79279.77</v>
      </c>
    </row>
    <row r="32" spans="1:8" s="7" customFormat="1" x14ac:dyDescent="0.2">
      <c r="A32" s="1347" t="s">
        <v>708</v>
      </c>
      <c r="B32" s="1344" t="s">
        <v>465</v>
      </c>
      <c r="C32" s="22">
        <v>716</v>
      </c>
      <c r="D32" s="22" t="s">
        <v>239</v>
      </c>
      <c r="E32" s="55">
        <v>0</v>
      </c>
      <c r="F32" s="55">
        <v>700</v>
      </c>
    </row>
    <row r="33" spans="1:8" s="7" customFormat="1" x14ac:dyDescent="0.2">
      <c r="A33" s="1348"/>
      <c r="B33" s="1345"/>
      <c r="C33" s="22"/>
      <c r="D33" s="22"/>
      <c r="E33" s="55"/>
      <c r="F33" s="55"/>
    </row>
    <row r="34" spans="1:8" s="7" customFormat="1" x14ac:dyDescent="0.2">
      <c r="A34" s="1348"/>
      <c r="B34" s="1345"/>
      <c r="C34" s="22">
        <v>721</v>
      </c>
      <c r="D34" s="22" t="s">
        <v>839</v>
      </c>
      <c r="E34" s="55">
        <v>0</v>
      </c>
      <c r="F34" s="55">
        <v>0</v>
      </c>
    </row>
    <row r="35" spans="1:8" s="7" customFormat="1" x14ac:dyDescent="0.2">
      <c r="A35" s="1349"/>
      <c r="B35" s="1346"/>
      <c r="C35" s="22">
        <v>717</v>
      </c>
      <c r="D35" s="22" t="s">
        <v>840</v>
      </c>
      <c r="E35" s="55">
        <v>118000</v>
      </c>
      <c r="F35" s="55">
        <v>0</v>
      </c>
    </row>
    <row r="36" spans="1:8" ht="13.5" thickBot="1" x14ac:dyDescent="0.25">
      <c r="A36" s="33" t="s">
        <v>12</v>
      </c>
      <c r="B36" s="473"/>
      <c r="C36" s="31"/>
      <c r="D36" s="31"/>
      <c r="E36" s="356">
        <f>E35</f>
        <v>118000</v>
      </c>
      <c r="F36" s="356">
        <f>SUM(F32:F35)</f>
        <v>700</v>
      </c>
    </row>
    <row r="37" spans="1:8" ht="13.5" thickBot="1" x14ac:dyDescent="0.25">
      <c r="A37" s="26" t="s">
        <v>13</v>
      </c>
      <c r="B37" s="24"/>
      <c r="C37" s="24"/>
      <c r="D37" s="24"/>
      <c r="E37" s="58">
        <f>E36+E31</f>
        <v>270091</v>
      </c>
      <c r="F37" s="58">
        <f>F36+F31</f>
        <v>79979.77</v>
      </c>
    </row>
    <row r="38" spans="1:8" ht="7.5" customHeight="1" x14ac:dyDescent="0.2"/>
    <row r="39" spans="1:8" hidden="1" x14ac:dyDescent="0.2"/>
    <row r="40" spans="1:8" ht="15.75" x14ac:dyDescent="0.25">
      <c r="A40" s="13" t="s">
        <v>14</v>
      </c>
      <c r="B40" s="14"/>
      <c r="C40" s="14"/>
      <c r="D40" s="14"/>
      <c r="E40" s="14"/>
      <c r="F40" s="14"/>
      <c r="G40" s="47"/>
      <c r="H40" s="47"/>
    </row>
    <row r="41" spans="1:8" ht="6" customHeight="1" x14ac:dyDescent="0.2">
      <c r="A41" s="1"/>
    </row>
    <row r="42" spans="1:8" ht="22.5" x14ac:dyDescent="0.2">
      <c r="A42" s="815" t="s">
        <v>22</v>
      </c>
      <c r="B42" s="815"/>
      <c r="C42" s="815"/>
      <c r="D42" s="174" t="s">
        <v>15</v>
      </c>
      <c r="E42" s="175" t="s">
        <v>943</v>
      </c>
      <c r="F42" s="175" t="s">
        <v>1023</v>
      </c>
    </row>
    <row r="43" spans="1:8" ht="41.25" customHeight="1" x14ac:dyDescent="0.2">
      <c r="A43" s="827" t="s">
        <v>376</v>
      </c>
      <c r="B43" s="998"/>
      <c r="C43" s="828"/>
      <c r="D43" s="63" t="s">
        <v>467</v>
      </c>
      <c r="E43" s="44" t="s">
        <v>377</v>
      </c>
      <c r="F43" s="44" t="s">
        <v>482</v>
      </c>
    </row>
    <row r="44" spans="1:8" ht="12" customHeight="1" x14ac:dyDescent="0.2">
      <c r="A44" s="6" t="s">
        <v>16</v>
      </c>
      <c r="E44" s="20"/>
      <c r="F44" s="20"/>
    </row>
    <row r="45" spans="1:8" ht="94.5" customHeight="1" x14ac:dyDescent="0.2">
      <c r="A45" s="829" t="s">
        <v>17</v>
      </c>
      <c r="B45" s="1029" t="s">
        <v>1222</v>
      </c>
      <c r="C45" s="1030"/>
      <c r="D45" s="1030"/>
      <c r="E45" s="1030"/>
      <c r="F45" s="1031"/>
      <c r="G45" s="19"/>
      <c r="H45" s="19"/>
    </row>
    <row r="46" spans="1:8" ht="12" customHeight="1" x14ac:dyDescent="0.2">
      <c r="A46" s="856"/>
      <c r="B46" s="1032"/>
      <c r="C46" s="1033"/>
      <c r="D46" s="1033"/>
      <c r="E46" s="1033"/>
      <c r="F46" s="1034"/>
    </row>
    <row r="47" spans="1:8" s="7" customFormat="1" ht="32.25" customHeight="1" x14ac:dyDescent="0.2">
      <c r="A47" s="830"/>
      <c r="B47" s="1035"/>
      <c r="C47" s="1036"/>
      <c r="D47" s="1036"/>
      <c r="E47" s="1036"/>
      <c r="F47" s="1037"/>
    </row>
    <row r="49" spans="1:6" ht="24" x14ac:dyDescent="0.2">
      <c r="A49" s="99" t="s">
        <v>29</v>
      </c>
      <c r="B49" s="936"/>
      <c r="C49" s="936"/>
      <c r="D49" s="936"/>
      <c r="E49" s="936"/>
      <c r="F49" s="936"/>
    </row>
  </sheetData>
  <mergeCells count="21">
    <mergeCell ref="B49:F49"/>
    <mergeCell ref="C18:F18"/>
    <mergeCell ref="C19:F19"/>
    <mergeCell ref="A23:B23"/>
    <mergeCell ref="A25:A29"/>
    <mergeCell ref="B45:F47"/>
    <mergeCell ref="A42:C42"/>
    <mergeCell ref="A43:C43"/>
    <mergeCell ref="A45:A47"/>
    <mergeCell ref="A5:A7"/>
    <mergeCell ref="D6:F6"/>
    <mergeCell ref="D7:F7"/>
    <mergeCell ref="B32:B35"/>
    <mergeCell ref="A32:A35"/>
    <mergeCell ref="C15:D15"/>
    <mergeCell ref="C16:D16"/>
    <mergeCell ref="C10:F10"/>
    <mergeCell ref="C11:F11"/>
    <mergeCell ref="B25:B29"/>
    <mergeCell ref="C13:D13"/>
    <mergeCell ref="C14:D14"/>
  </mergeCells>
  <pageMargins left="0.7" right="0.7" top="0.75" bottom="0.75" header="0.3" footer="0.3"/>
  <pageSetup paperSize="9" scale="75" fitToHeight="0" orientation="portrait"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7030A0"/>
    <pageSetUpPr fitToPage="1"/>
  </sheetPr>
  <dimension ref="A1:H40"/>
  <sheetViews>
    <sheetView showGridLines="0" workbookViewId="0">
      <selection activeCell="F26" sqref="F26"/>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11</v>
      </c>
      <c r="D4" s="50" t="s">
        <v>300</v>
      </c>
      <c r="E4" s="51"/>
      <c r="F4" s="52"/>
    </row>
    <row r="5" spans="1:8" ht="13.5" thickBot="1" x14ac:dyDescent="0.25">
      <c r="A5" s="16" t="s">
        <v>27</v>
      </c>
      <c r="B5" s="3"/>
      <c r="C5" s="42" t="s">
        <v>314</v>
      </c>
      <c r="D5" s="36" t="s">
        <v>612</v>
      </c>
      <c r="E5" s="37"/>
      <c r="F5" s="38"/>
    </row>
    <row r="6" spans="1:8" ht="13.5" thickBot="1" x14ac:dyDescent="0.25">
      <c r="A6" s="4"/>
      <c r="B6" s="3"/>
      <c r="C6" s="3"/>
      <c r="D6" s="3"/>
      <c r="E6" s="3"/>
      <c r="F6" s="3"/>
    </row>
    <row r="7" spans="1:8" ht="13.5" thickBot="1" x14ac:dyDescent="0.25">
      <c r="A7" s="15" t="s">
        <v>21</v>
      </c>
      <c r="B7" s="3"/>
      <c r="C7" s="9" t="s">
        <v>205</v>
      </c>
      <c r="D7" s="8"/>
      <c r="E7" s="8"/>
      <c r="F7" s="53"/>
    </row>
    <row r="8" spans="1:8" ht="13.5" thickBot="1" x14ac:dyDescent="0.25">
      <c r="A8" s="16" t="s">
        <v>42</v>
      </c>
      <c r="B8" s="3"/>
      <c r="C8" s="801" t="s">
        <v>48</v>
      </c>
      <c r="D8" s="802"/>
      <c r="E8" s="802"/>
      <c r="F8" s="806"/>
    </row>
    <row r="9" spans="1:8" ht="13.5" thickBot="1" x14ac:dyDescent="0.25">
      <c r="A9" s="16" t="s">
        <v>26</v>
      </c>
      <c r="B9" s="3"/>
      <c r="C9" s="801" t="s">
        <v>206</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35</v>
      </c>
      <c r="D12" s="800"/>
      <c r="E12" s="3"/>
      <c r="F12" s="3"/>
    </row>
    <row r="13" spans="1:8" ht="13.5" thickBot="1" x14ac:dyDescent="0.25">
      <c r="A13" s="15" t="s">
        <v>20</v>
      </c>
      <c r="B13" s="3"/>
      <c r="C13" s="799">
        <v>35</v>
      </c>
      <c r="D13" s="800"/>
      <c r="E13" s="3"/>
      <c r="F13" s="3"/>
    </row>
    <row r="14" spans="1:8" ht="13.5" thickBot="1" x14ac:dyDescent="0.25">
      <c r="A14" s="16" t="s">
        <v>1</v>
      </c>
      <c r="B14" s="3"/>
      <c r="C14" s="799">
        <v>14.27</v>
      </c>
      <c r="D14" s="800"/>
      <c r="E14" s="3"/>
      <c r="F14" s="3"/>
    </row>
    <row r="15" spans="1:8" ht="3" customHeight="1" thickBot="1" x14ac:dyDescent="0.25">
      <c r="A15" s="10"/>
      <c r="B15" s="3"/>
      <c r="C15" s="12"/>
      <c r="D15" s="12"/>
      <c r="E15" s="11"/>
      <c r="F15" s="11"/>
    </row>
    <row r="16" spans="1:8" ht="13.5" thickBot="1" x14ac:dyDescent="0.25">
      <c r="A16" s="15" t="s">
        <v>18</v>
      </c>
      <c r="B16" s="11"/>
      <c r="C16" s="801" t="s">
        <v>1022</v>
      </c>
      <c r="D16" s="802"/>
      <c r="E16" s="802"/>
      <c r="F16" s="802"/>
    </row>
    <row r="17" spans="1:8" ht="13.5" thickBot="1" x14ac:dyDescent="0.25">
      <c r="A17" s="16" t="s">
        <v>19</v>
      </c>
      <c r="B17" s="3"/>
      <c r="C17" s="801" t="s">
        <v>923</v>
      </c>
      <c r="D17" s="802"/>
      <c r="E17" s="802"/>
      <c r="F17" s="80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136"/>
      <c r="B22" s="137">
        <v>610</v>
      </c>
      <c r="C22" s="137"/>
      <c r="D22" s="138" t="s">
        <v>54</v>
      </c>
      <c r="E22" s="341">
        <v>24000</v>
      </c>
      <c r="F22" s="341">
        <v>9547.2999999999993</v>
      </c>
    </row>
    <row r="23" spans="1:8" x14ac:dyDescent="0.2">
      <c r="A23" s="136"/>
      <c r="B23" s="137">
        <v>620</v>
      </c>
      <c r="C23" s="137"/>
      <c r="D23" s="138" t="s">
        <v>57</v>
      </c>
      <c r="E23" s="341">
        <v>8400</v>
      </c>
      <c r="F23" s="341">
        <v>3336.25</v>
      </c>
    </row>
    <row r="24" spans="1:8" x14ac:dyDescent="0.2">
      <c r="A24" s="136"/>
      <c r="B24" s="137">
        <v>630</v>
      </c>
      <c r="C24" s="137"/>
      <c r="D24" s="138" t="s">
        <v>55</v>
      </c>
      <c r="E24" s="341">
        <v>2500</v>
      </c>
      <c r="F24" s="341">
        <v>1252.8</v>
      </c>
    </row>
    <row r="25" spans="1:8" ht="13.5" thickBot="1" x14ac:dyDescent="0.25">
      <c r="A25" s="22"/>
      <c r="B25" s="62">
        <v>640</v>
      </c>
      <c r="C25" s="339"/>
      <c r="D25" s="22" t="s">
        <v>313</v>
      </c>
      <c r="E25" s="341">
        <v>100</v>
      </c>
      <c r="F25" s="55">
        <v>134.19999999999999</v>
      </c>
    </row>
    <row r="26" spans="1:8" ht="16.5" customHeight="1" thickBot="1" x14ac:dyDescent="0.25">
      <c r="A26" s="23" t="s">
        <v>11</v>
      </c>
      <c r="B26" s="24"/>
      <c r="C26" s="24"/>
      <c r="D26" s="24"/>
      <c r="E26" s="61">
        <f>SUM(E22:E25)</f>
        <v>35000</v>
      </c>
      <c r="F26" s="61">
        <f>SUM(F22:F25)</f>
        <v>14270.55</v>
      </c>
    </row>
    <row r="27" spans="1:8" ht="13.5" thickBot="1" x14ac:dyDescent="0.25">
      <c r="A27" s="250"/>
      <c r="B27" s="279"/>
      <c r="C27" s="237"/>
      <c r="D27" s="237"/>
      <c r="E27" s="236"/>
      <c r="F27" s="236"/>
    </row>
    <row r="28" spans="1:8" ht="13.5" thickBot="1" x14ac:dyDescent="0.25">
      <c r="A28" s="23" t="s">
        <v>12</v>
      </c>
      <c r="B28" s="251"/>
      <c r="C28" s="24"/>
      <c r="D28" s="24"/>
      <c r="E28" s="60">
        <f>SUM(E27:E27)</f>
        <v>0</v>
      </c>
      <c r="F28" s="60">
        <f>SUM(F27:F27)</f>
        <v>0</v>
      </c>
    </row>
    <row r="29" spans="1:8" ht="13.5" thickBot="1" x14ac:dyDescent="0.25">
      <c r="A29" s="26" t="s">
        <v>13</v>
      </c>
      <c r="B29" s="24"/>
      <c r="C29" s="24"/>
      <c r="D29" s="24"/>
      <c r="E29" s="58">
        <f>E28+E26</f>
        <v>35000</v>
      </c>
      <c r="F29" s="58">
        <f>F28+F26</f>
        <v>14270.55</v>
      </c>
    </row>
    <row r="30" spans="1:8" ht="7.5" customHeight="1" x14ac:dyDescent="0.2"/>
    <row r="31" spans="1:8" hidden="1" x14ac:dyDescent="0.2"/>
    <row r="32" spans="1:8" ht="15.75" x14ac:dyDescent="0.25">
      <c r="A32" s="13" t="s">
        <v>14</v>
      </c>
      <c r="B32" s="14"/>
      <c r="C32" s="14"/>
      <c r="D32" s="14"/>
      <c r="E32" s="14"/>
      <c r="F32" s="14"/>
      <c r="G32" s="47"/>
      <c r="H32" s="47"/>
    </row>
    <row r="33" spans="1:8" ht="6" customHeight="1" x14ac:dyDescent="0.2">
      <c r="A33" s="1"/>
    </row>
    <row r="34" spans="1:8" ht="22.5" x14ac:dyDescent="0.2">
      <c r="A34" s="815" t="s">
        <v>22</v>
      </c>
      <c r="B34" s="815"/>
      <c r="C34" s="815"/>
      <c r="D34" s="174" t="s">
        <v>15</v>
      </c>
      <c r="E34" s="175" t="s">
        <v>943</v>
      </c>
      <c r="F34" s="175" t="s">
        <v>1023</v>
      </c>
    </row>
    <row r="35" spans="1:8" ht="56.25" x14ac:dyDescent="0.2">
      <c r="A35" s="1353" t="s">
        <v>599</v>
      </c>
      <c r="B35" s="1354"/>
      <c r="C35" s="1355"/>
      <c r="D35" s="206" t="s">
        <v>600</v>
      </c>
      <c r="E35" s="44">
        <v>120</v>
      </c>
      <c r="F35" s="44">
        <v>50</v>
      </c>
    </row>
    <row r="36" spans="1:8" ht="33.75" x14ac:dyDescent="0.2">
      <c r="A36" s="1353" t="s">
        <v>311</v>
      </c>
      <c r="B36" s="1354"/>
      <c r="C36" s="1355"/>
      <c r="D36" s="206" t="s">
        <v>312</v>
      </c>
      <c r="E36" s="592">
        <v>35</v>
      </c>
      <c r="F36" s="44">
        <v>35</v>
      </c>
    </row>
    <row r="37" spans="1:8" ht="12" customHeight="1" x14ac:dyDescent="0.2">
      <c r="A37" s="6" t="s">
        <v>16</v>
      </c>
      <c r="E37" s="20"/>
      <c r="F37" s="20"/>
    </row>
    <row r="38" spans="1:8" ht="102.75" customHeight="1" x14ac:dyDescent="0.2">
      <c r="A38" s="342" t="s">
        <v>17</v>
      </c>
      <c r="B38" s="1356" t="s">
        <v>1024</v>
      </c>
      <c r="C38" s="1357"/>
      <c r="D38" s="1357"/>
      <c r="E38" s="1357"/>
      <c r="F38" s="1358"/>
      <c r="G38" s="19"/>
      <c r="H38" s="19"/>
    </row>
    <row r="39" spans="1:8" ht="240" customHeight="1" x14ac:dyDescent="0.2">
      <c r="B39" s="1359" t="s">
        <v>1025</v>
      </c>
      <c r="C39" s="1360"/>
      <c r="D39" s="1360"/>
      <c r="E39" s="1360"/>
      <c r="F39" s="1361"/>
    </row>
    <row r="40" spans="1:8" ht="116.25" customHeight="1" x14ac:dyDescent="0.2">
      <c r="A40" s="99" t="s">
        <v>29</v>
      </c>
      <c r="B40" s="789" t="s">
        <v>899</v>
      </c>
      <c r="C40" s="790"/>
      <c r="D40" s="790"/>
      <c r="E40" s="790"/>
      <c r="F40" s="791"/>
    </row>
  </sheetData>
  <mergeCells count="14">
    <mergeCell ref="C16:F16"/>
    <mergeCell ref="C17:F17"/>
    <mergeCell ref="A34:C34"/>
    <mergeCell ref="A36:C36"/>
    <mergeCell ref="B40:F40"/>
    <mergeCell ref="A35:C35"/>
    <mergeCell ref="B38:F38"/>
    <mergeCell ref="B39:F39"/>
    <mergeCell ref="C14:D14"/>
    <mergeCell ref="C8:F8"/>
    <mergeCell ref="C9:F9"/>
    <mergeCell ref="C11:D11"/>
    <mergeCell ref="C12:D12"/>
    <mergeCell ref="C13:D13"/>
  </mergeCells>
  <pageMargins left="0.7" right="0.7" top="0.75" bottom="0.75" header="0.3" footer="0.3"/>
  <pageSetup paperSize="9" scale="89" fitToHeight="0" orientation="portrait"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rgb="FF7030A0"/>
    <pageSetUpPr fitToPage="1"/>
  </sheetPr>
  <dimension ref="A1:H43"/>
  <sheetViews>
    <sheetView showGridLines="0" workbookViewId="0">
      <selection activeCell="F39" sqref="F39"/>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11</v>
      </c>
      <c r="D4" s="50" t="s">
        <v>300</v>
      </c>
      <c r="E4" s="51"/>
      <c r="F4" s="52"/>
    </row>
    <row r="5" spans="1:8" ht="13.5" thickBot="1" x14ac:dyDescent="0.25">
      <c r="A5" s="16" t="s">
        <v>27</v>
      </c>
      <c r="B5" s="3"/>
      <c r="C5" s="42" t="s">
        <v>610</v>
      </c>
      <c r="D5" s="36" t="s">
        <v>611</v>
      </c>
      <c r="E5" s="37"/>
      <c r="F5" s="38"/>
    </row>
    <row r="6" spans="1:8" ht="13.5" thickBot="1" x14ac:dyDescent="0.25">
      <c r="A6" s="4"/>
      <c r="B6" s="3"/>
      <c r="C6" s="3"/>
      <c r="D6" s="3"/>
      <c r="E6" s="3"/>
      <c r="F6" s="3"/>
    </row>
    <row r="7" spans="1:8" ht="13.5" thickBot="1" x14ac:dyDescent="0.25">
      <c r="A7" s="15" t="s">
        <v>21</v>
      </c>
      <c r="B7" s="3"/>
      <c r="C7" s="9" t="s">
        <v>205</v>
      </c>
      <c r="D7" s="8"/>
      <c r="E7" s="8"/>
      <c r="F7" s="53"/>
    </row>
    <row r="8" spans="1:8" ht="13.5" thickBot="1" x14ac:dyDescent="0.25">
      <c r="A8" s="16" t="s">
        <v>42</v>
      </c>
      <c r="B8" s="3"/>
      <c r="C8" s="801" t="s">
        <v>48</v>
      </c>
      <c r="D8" s="802"/>
      <c r="E8" s="802"/>
      <c r="F8" s="806"/>
    </row>
    <row r="9" spans="1:8" ht="13.5" thickBot="1" x14ac:dyDescent="0.25">
      <c r="A9" s="16" t="s">
        <v>26</v>
      </c>
      <c r="B9" s="3"/>
      <c r="C9" s="801" t="s">
        <v>206</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0</v>
      </c>
      <c r="D12" s="800"/>
      <c r="E12" s="3"/>
      <c r="F12" s="3"/>
    </row>
    <row r="13" spans="1:8" ht="13.5" thickBot="1" x14ac:dyDescent="0.25">
      <c r="A13" s="15" t="s">
        <v>20</v>
      </c>
      <c r="B13" s="3"/>
      <c r="C13" s="799">
        <v>0</v>
      </c>
      <c r="D13" s="800"/>
      <c r="E13" s="3"/>
      <c r="F13" s="3"/>
    </row>
    <row r="14" spans="1:8" ht="13.5" thickBot="1" x14ac:dyDescent="0.25">
      <c r="A14" s="16" t="s">
        <v>1</v>
      </c>
      <c r="B14" s="3"/>
      <c r="C14" s="799">
        <v>0.45800000000000002</v>
      </c>
      <c r="D14" s="800"/>
      <c r="E14" s="3"/>
      <c r="F14" s="3"/>
    </row>
    <row r="15" spans="1:8" ht="3" customHeight="1" thickBot="1" x14ac:dyDescent="0.25">
      <c r="A15" s="10"/>
      <c r="B15" s="3"/>
      <c r="C15" s="12"/>
      <c r="D15" s="12"/>
      <c r="E15" s="11"/>
      <c r="F15" s="11"/>
    </row>
    <row r="16" spans="1:8" ht="13.5" thickBot="1" x14ac:dyDescent="0.25">
      <c r="A16" s="15" t="s">
        <v>18</v>
      </c>
      <c r="B16" s="11"/>
      <c r="C16" s="801" t="s">
        <v>1134</v>
      </c>
      <c r="D16" s="802"/>
      <c r="E16" s="802"/>
      <c r="F16" s="802"/>
    </row>
    <row r="17" spans="1:8" ht="13.5" thickBot="1" x14ac:dyDescent="0.25">
      <c r="A17" s="16" t="s">
        <v>19</v>
      </c>
      <c r="B17" s="3"/>
      <c r="C17" s="801" t="s">
        <v>937</v>
      </c>
      <c r="D17" s="802"/>
      <c r="E17" s="802"/>
      <c r="F17" s="80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530"/>
      <c r="B22" s="530">
        <v>610</v>
      </c>
      <c r="C22" s="530"/>
      <c r="D22" s="394" t="s">
        <v>54</v>
      </c>
      <c r="E22" s="531">
        <v>0</v>
      </c>
      <c r="F22" s="531">
        <v>338.3</v>
      </c>
    </row>
    <row r="23" spans="1:8" x14ac:dyDescent="0.2">
      <c r="A23" s="530"/>
      <c r="B23" s="62">
        <v>620</v>
      </c>
      <c r="C23" s="32"/>
      <c r="D23" s="22" t="s">
        <v>57</v>
      </c>
      <c r="E23" s="55">
        <v>0</v>
      </c>
      <c r="F23" s="55">
        <v>118.24</v>
      </c>
    </row>
    <row r="24" spans="1:8" ht="13.5" thickBot="1" x14ac:dyDescent="0.25">
      <c r="A24" s="22"/>
      <c r="B24" s="62">
        <v>630</v>
      </c>
      <c r="C24" s="32"/>
      <c r="D24" s="22" t="s">
        <v>55</v>
      </c>
      <c r="E24" s="55">
        <v>0</v>
      </c>
      <c r="F24" s="55">
        <v>0</v>
      </c>
    </row>
    <row r="25" spans="1:8" ht="16.5" customHeight="1" thickBot="1" x14ac:dyDescent="0.25">
      <c r="A25" s="23" t="s">
        <v>11</v>
      </c>
      <c r="B25" s="24"/>
      <c r="C25" s="24"/>
      <c r="D25" s="24"/>
      <c r="E25" s="61">
        <f>SUM(E22:E24)</f>
        <v>0</v>
      </c>
      <c r="F25" s="61">
        <f>SUM(F22:F24)</f>
        <v>456.54</v>
      </c>
    </row>
    <row r="26" spans="1:8" ht="13.5" thickBot="1" x14ac:dyDescent="0.25">
      <c r="A26" s="250"/>
      <c r="B26" s="279"/>
      <c r="C26" s="237"/>
      <c r="D26" s="492"/>
      <c r="E26" s="493"/>
      <c r="F26" s="493"/>
    </row>
    <row r="27" spans="1:8" ht="13.5" thickBot="1" x14ac:dyDescent="0.25">
      <c r="A27" s="23" t="s">
        <v>12</v>
      </c>
      <c r="B27" s="251"/>
      <c r="C27" s="24"/>
      <c r="D27" s="24"/>
      <c r="E27" s="60">
        <f>SUM(E26:E26)</f>
        <v>0</v>
      </c>
      <c r="F27" s="60">
        <f>SUM(F26:F26)</f>
        <v>0</v>
      </c>
    </row>
    <row r="28" spans="1:8" ht="13.5" thickBot="1" x14ac:dyDescent="0.25">
      <c r="A28" s="26" t="s">
        <v>13</v>
      </c>
      <c r="B28" s="24"/>
      <c r="C28" s="24"/>
      <c r="D28" s="24"/>
      <c r="E28" s="58">
        <f>E27+E25</f>
        <v>0</v>
      </c>
      <c r="F28" s="58">
        <f>F27+F25</f>
        <v>456.54</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174" t="s">
        <v>22</v>
      </c>
      <c r="B33" s="803" t="s">
        <v>15</v>
      </c>
      <c r="C33" s="804"/>
      <c r="D33" s="805"/>
      <c r="E33" s="175" t="s">
        <v>943</v>
      </c>
      <c r="F33" s="175" t="s">
        <v>1023</v>
      </c>
    </row>
    <row r="34" spans="1:8" ht="26.25" customHeight="1" x14ac:dyDescent="0.2">
      <c r="A34" s="905" t="s">
        <v>602</v>
      </c>
      <c r="B34" s="809" t="s">
        <v>296</v>
      </c>
      <c r="C34" s="810"/>
      <c r="D34" s="811"/>
      <c r="E34" s="63">
        <v>120</v>
      </c>
      <c r="F34" s="175">
        <v>131</v>
      </c>
    </row>
    <row r="35" spans="1:8" ht="36" customHeight="1" x14ac:dyDescent="0.2">
      <c r="A35" s="907"/>
      <c r="B35" s="809" t="s">
        <v>298</v>
      </c>
      <c r="C35" s="810"/>
      <c r="D35" s="811"/>
      <c r="E35" s="63">
        <v>12</v>
      </c>
      <c r="F35" s="175">
        <v>8</v>
      </c>
    </row>
    <row r="36" spans="1:8" ht="30" customHeight="1" x14ac:dyDescent="0.2">
      <c r="A36" s="905" t="s">
        <v>603</v>
      </c>
      <c r="B36" s="809" t="s">
        <v>296</v>
      </c>
      <c r="C36" s="810"/>
      <c r="D36" s="811"/>
      <c r="E36" s="63">
        <v>6</v>
      </c>
      <c r="F36" s="175">
        <v>4</v>
      </c>
    </row>
    <row r="37" spans="1:8" ht="51" customHeight="1" x14ac:dyDescent="0.2">
      <c r="A37" s="907"/>
      <c r="B37" s="809" t="s">
        <v>604</v>
      </c>
      <c r="C37" s="810"/>
      <c r="D37" s="811"/>
      <c r="E37" s="63">
        <v>14</v>
      </c>
      <c r="F37" s="63">
        <v>6</v>
      </c>
    </row>
    <row r="38" spans="1:8" ht="31.5" customHeight="1" x14ac:dyDescent="0.2">
      <c r="A38" s="798" t="s">
        <v>606</v>
      </c>
      <c r="B38" s="833" t="s">
        <v>607</v>
      </c>
      <c r="C38" s="833"/>
      <c r="D38" s="833"/>
      <c r="E38" s="591">
        <v>150</v>
      </c>
      <c r="F38" s="591">
        <v>100</v>
      </c>
    </row>
    <row r="39" spans="1:8" ht="41.25" customHeight="1" x14ac:dyDescent="0.2">
      <c r="A39" s="798"/>
      <c r="B39" s="833" t="s">
        <v>605</v>
      </c>
      <c r="C39" s="833"/>
      <c r="D39" s="833"/>
      <c r="E39" s="591">
        <v>30</v>
      </c>
      <c r="F39" s="591">
        <v>30</v>
      </c>
    </row>
    <row r="40" spans="1:8" ht="41.25" customHeight="1" x14ac:dyDescent="0.25">
      <c r="A40" s="595" t="s">
        <v>253</v>
      </c>
      <c r="B40" s="581"/>
      <c r="C40" s="581"/>
      <c r="D40" s="581"/>
      <c r="E40" s="593"/>
      <c r="F40" s="593"/>
    </row>
    <row r="41" spans="1:8" ht="99" customHeight="1" x14ac:dyDescent="0.2">
      <c r="A41" s="255" t="s">
        <v>17</v>
      </c>
      <c r="B41" s="1362"/>
      <c r="C41" s="1362"/>
      <c r="D41" s="1362"/>
      <c r="E41" s="1362"/>
      <c r="F41" s="1362"/>
      <c r="G41" s="19"/>
      <c r="H41" s="19"/>
    </row>
    <row r="43" spans="1:8" ht="29.25" customHeight="1" x14ac:dyDescent="0.2">
      <c r="A43" s="99" t="s">
        <v>29</v>
      </c>
      <c r="B43" s="789" t="s">
        <v>1133</v>
      </c>
      <c r="C43" s="790"/>
      <c r="D43" s="790"/>
      <c r="E43" s="790"/>
      <c r="F43" s="791"/>
    </row>
  </sheetData>
  <mergeCells count="20">
    <mergeCell ref="C16:F16"/>
    <mergeCell ref="C17:F17"/>
    <mergeCell ref="A38:A39"/>
    <mergeCell ref="C8:F8"/>
    <mergeCell ref="C9:F9"/>
    <mergeCell ref="C11:D11"/>
    <mergeCell ref="C12:D12"/>
    <mergeCell ref="C13:D13"/>
    <mergeCell ref="C14:D14"/>
    <mergeCell ref="A34:A35"/>
    <mergeCell ref="B41:F41"/>
    <mergeCell ref="B43:F43"/>
    <mergeCell ref="B33:D33"/>
    <mergeCell ref="A36:A37"/>
    <mergeCell ref="B36:D36"/>
    <mergeCell ref="B37:D37"/>
    <mergeCell ref="B38:D38"/>
    <mergeCell ref="B39:D39"/>
    <mergeCell ref="B34:D34"/>
    <mergeCell ref="B35:D35"/>
  </mergeCells>
  <pageMargins left="0.7" right="0.7" top="0.75" bottom="0.75" header="0.3" footer="0.3"/>
  <pageSetup paperSize="9" scale="89" fitToHeight="0" orientation="portrait"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7030A0"/>
    <pageSetUpPr fitToPage="1"/>
  </sheetPr>
  <dimension ref="A1:H39"/>
  <sheetViews>
    <sheetView showGridLines="0" workbookViewId="0">
      <selection activeCell="S37" sqref="S37"/>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11</v>
      </c>
      <c r="D4" s="50" t="s">
        <v>300</v>
      </c>
      <c r="E4" s="51"/>
      <c r="F4" s="52"/>
    </row>
    <row r="5" spans="1:8" ht="13.5" thickBot="1" x14ac:dyDescent="0.25">
      <c r="A5" s="16" t="s">
        <v>27</v>
      </c>
      <c r="B5" s="3"/>
      <c r="C5" s="42" t="s">
        <v>299</v>
      </c>
      <c r="D5" s="36" t="s">
        <v>601</v>
      </c>
      <c r="E5" s="37"/>
      <c r="F5" s="38"/>
    </row>
    <row r="6" spans="1:8" ht="13.5" thickBot="1" x14ac:dyDescent="0.25">
      <c r="A6" s="4"/>
      <c r="B6" s="3"/>
      <c r="C6" s="3"/>
      <c r="D6" s="3"/>
      <c r="E6" s="3"/>
      <c r="F6" s="3"/>
    </row>
    <row r="7" spans="1:8" ht="13.5" thickBot="1" x14ac:dyDescent="0.25">
      <c r="A7" s="15" t="s">
        <v>21</v>
      </c>
      <c r="B7" s="3"/>
      <c r="C7" s="9" t="s">
        <v>205</v>
      </c>
      <c r="D7" s="8"/>
      <c r="E7" s="8"/>
      <c r="F7" s="53"/>
    </row>
    <row r="8" spans="1:8" ht="13.5" thickBot="1" x14ac:dyDescent="0.25">
      <c r="A8" s="16" t="s">
        <v>42</v>
      </c>
      <c r="B8" s="3"/>
      <c r="C8" s="801" t="s">
        <v>48</v>
      </c>
      <c r="D8" s="802"/>
      <c r="E8" s="802"/>
      <c r="F8" s="806"/>
    </row>
    <row r="9" spans="1:8" ht="13.5" thickBot="1" x14ac:dyDescent="0.25">
      <c r="A9" s="16" t="s">
        <v>26</v>
      </c>
      <c r="B9" s="3"/>
      <c r="C9" s="801" t="s">
        <v>206</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0</v>
      </c>
      <c r="D12" s="800"/>
      <c r="E12" s="3"/>
      <c r="F12" s="3"/>
    </row>
    <row r="13" spans="1:8" ht="13.5" thickBot="1" x14ac:dyDescent="0.25">
      <c r="A13" s="15" t="s">
        <v>20</v>
      </c>
      <c r="B13" s="3"/>
      <c r="C13" s="799">
        <v>0</v>
      </c>
      <c r="D13" s="800"/>
      <c r="E13" s="3"/>
      <c r="F13" s="3"/>
    </row>
    <row r="14" spans="1:8" ht="13.5" thickBot="1" x14ac:dyDescent="0.25">
      <c r="A14" s="16" t="s">
        <v>1</v>
      </c>
      <c r="B14" s="3"/>
      <c r="C14" s="799">
        <v>0</v>
      </c>
      <c r="D14" s="800"/>
      <c r="E14" s="3"/>
      <c r="F14" s="3"/>
    </row>
    <row r="15" spans="1:8" ht="3" customHeight="1" thickBot="1" x14ac:dyDescent="0.25">
      <c r="A15" s="10"/>
      <c r="B15" s="3"/>
      <c r="C15" s="12">
        <v>0</v>
      </c>
      <c r="D15" s="12"/>
      <c r="E15" s="11"/>
      <c r="F15" s="11"/>
    </row>
    <row r="16" spans="1:8" ht="13.5" thickBot="1" x14ac:dyDescent="0.25">
      <c r="A16" s="15" t="s">
        <v>18</v>
      </c>
      <c r="B16" s="11"/>
      <c r="C16" s="801" t="s">
        <v>1022</v>
      </c>
      <c r="D16" s="802"/>
      <c r="E16" s="802"/>
      <c r="F16" s="802"/>
    </row>
    <row r="17" spans="1:8" ht="13.5" thickBot="1" x14ac:dyDescent="0.25">
      <c r="A17" s="16" t="s">
        <v>19</v>
      </c>
      <c r="B17" s="3"/>
      <c r="C17" s="801" t="s">
        <v>923</v>
      </c>
      <c r="D17" s="802"/>
      <c r="E17" s="802"/>
      <c r="F17" s="80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530"/>
      <c r="B22" s="754">
        <v>610</v>
      </c>
      <c r="C22" s="530"/>
      <c r="D22" s="394" t="s">
        <v>54</v>
      </c>
      <c r="E22" s="55">
        <v>0</v>
      </c>
      <c r="F22" s="55">
        <v>0</v>
      </c>
    </row>
    <row r="23" spans="1:8" x14ac:dyDescent="0.2">
      <c r="A23" s="530"/>
      <c r="B23" s="754">
        <v>620</v>
      </c>
      <c r="C23" s="530"/>
      <c r="D23" s="753" t="s">
        <v>57</v>
      </c>
      <c r="E23" s="55">
        <v>0</v>
      </c>
      <c r="F23" s="55">
        <v>0</v>
      </c>
    </row>
    <row r="24" spans="1:8" ht="13.5" thickBot="1" x14ac:dyDescent="0.25">
      <c r="A24" s="22"/>
      <c r="B24" s="755">
        <v>630</v>
      </c>
      <c r="C24" s="32"/>
      <c r="D24" s="22" t="s">
        <v>301</v>
      </c>
      <c r="E24" s="55">
        <v>0</v>
      </c>
      <c r="F24" s="55">
        <v>0</v>
      </c>
    </row>
    <row r="25" spans="1:8" ht="16.5" customHeight="1" thickBot="1" x14ac:dyDescent="0.25">
      <c r="A25" s="23" t="s">
        <v>11</v>
      </c>
      <c r="B25" s="24"/>
      <c r="C25" s="24"/>
      <c r="D25" s="24"/>
      <c r="E25" s="61">
        <f>SUM(E24:E24)</f>
        <v>0</v>
      </c>
      <c r="F25" s="61">
        <f>SUM(F22:F24)</f>
        <v>0</v>
      </c>
    </row>
    <row r="26" spans="1:8" ht="16.5" customHeight="1" x14ac:dyDescent="0.2">
      <c r="A26" s="560"/>
      <c r="B26" s="503"/>
      <c r="C26" s="503"/>
      <c r="D26" s="503"/>
      <c r="E26" s="55"/>
      <c r="F26" s="55"/>
    </row>
    <row r="27" spans="1:8" ht="13.5" thickBot="1" x14ac:dyDescent="0.25">
      <c r="A27" s="250"/>
      <c r="B27" s="279"/>
      <c r="C27" s="237"/>
      <c r="D27" s="492"/>
      <c r="E27" s="493"/>
      <c r="F27" s="493"/>
    </row>
    <row r="28" spans="1:8" ht="13.5" thickBot="1" x14ac:dyDescent="0.25">
      <c r="A28" s="23" t="s">
        <v>12</v>
      </c>
      <c r="B28" s="251"/>
      <c r="C28" s="24"/>
      <c r="D28" s="24"/>
      <c r="E28" s="60">
        <f>SUM(E26:E27)</f>
        <v>0</v>
      </c>
      <c r="F28" s="60">
        <f>SUM(F26:F27)</f>
        <v>0</v>
      </c>
    </row>
    <row r="29" spans="1:8" ht="13.5" thickBot="1" x14ac:dyDescent="0.25">
      <c r="A29" s="26" t="s">
        <v>13</v>
      </c>
      <c r="B29" s="24"/>
      <c r="C29" s="24"/>
      <c r="D29" s="24"/>
      <c r="E29" s="58">
        <f>E28+E25</f>
        <v>0</v>
      </c>
      <c r="F29" s="58">
        <f>F28+F25</f>
        <v>0</v>
      </c>
    </row>
    <row r="30" spans="1:8" ht="7.5" customHeight="1" x14ac:dyDescent="0.2"/>
    <row r="31" spans="1:8" hidden="1" x14ac:dyDescent="0.2"/>
    <row r="32" spans="1:8" ht="15.75" x14ac:dyDescent="0.25">
      <c r="A32" s="13" t="s">
        <v>14</v>
      </c>
      <c r="B32" s="14"/>
      <c r="C32" s="14"/>
      <c r="D32" s="14"/>
      <c r="E32" s="14"/>
      <c r="F32" s="14"/>
      <c r="G32" s="47"/>
      <c r="H32" s="47"/>
    </row>
    <row r="33" spans="1:8" ht="6" customHeight="1" x14ac:dyDescent="0.2">
      <c r="A33" s="1"/>
    </row>
    <row r="34" spans="1:8" ht="22.5" x14ac:dyDescent="0.2">
      <c r="A34" s="815" t="s">
        <v>22</v>
      </c>
      <c r="B34" s="815"/>
      <c r="C34" s="815"/>
      <c r="D34" s="174" t="s">
        <v>15</v>
      </c>
      <c r="E34" s="175" t="s">
        <v>943</v>
      </c>
      <c r="F34" s="175" t="s">
        <v>1023</v>
      </c>
    </row>
    <row r="35" spans="1:8" ht="45" x14ac:dyDescent="0.2">
      <c r="A35" s="827" t="s">
        <v>302</v>
      </c>
      <c r="B35" s="998"/>
      <c r="C35" s="828"/>
      <c r="D35" s="206" t="s">
        <v>303</v>
      </c>
      <c r="E35" s="335">
        <v>0.5</v>
      </c>
      <c r="F35" s="335">
        <v>0</v>
      </c>
    </row>
    <row r="36" spans="1:8" ht="12" customHeight="1" x14ac:dyDescent="0.2">
      <c r="A36" s="6" t="s">
        <v>16</v>
      </c>
      <c r="E36" s="20"/>
      <c r="F36" s="20"/>
    </row>
    <row r="37" spans="1:8" ht="90.75" customHeight="1" x14ac:dyDescent="0.2">
      <c r="A37" s="715" t="s">
        <v>17</v>
      </c>
      <c r="B37" s="1192" t="s">
        <v>1026</v>
      </c>
      <c r="C37" s="1192"/>
      <c r="D37" s="1192"/>
      <c r="E37" s="1192"/>
      <c r="F37" s="1192"/>
      <c r="G37" s="19"/>
      <c r="H37" s="19"/>
    </row>
    <row r="39" spans="1:8" ht="29.25" customHeight="1" x14ac:dyDescent="0.2">
      <c r="A39" s="99" t="s">
        <v>29</v>
      </c>
      <c r="B39" s="789"/>
      <c r="C39" s="790"/>
      <c r="D39" s="790"/>
      <c r="E39" s="790"/>
      <c r="F39" s="791"/>
    </row>
  </sheetData>
  <mergeCells count="12">
    <mergeCell ref="B39:F39"/>
    <mergeCell ref="C16:F16"/>
    <mergeCell ref="C17:F17"/>
    <mergeCell ref="A34:C34"/>
    <mergeCell ref="A35:C35"/>
    <mergeCell ref="B37:F37"/>
    <mergeCell ref="C14:D14"/>
    <mergeCell ref="C8:F8"/>
    <mergeCell ref="C9:F9"/>
    <mergeCell ref="C11:D11"/>
    <mergeCell ref="C12:D12"/>
    <mergeCell ref="C13:D13"/>
  </mergeCells>
  <pageMargins left="0.7" right="0.7" top="0.75" bottom="0.75" header="0.3" footer="0.3"/>
  <pageSetup paperSize="9" scale="8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7030A0"/>
    <pageSetUpPr fitToPage="1"/>
  </sheetPr>
  <dimension ref="A1:F52"/>
  <sheetViews>
    <sheetView topLeftCell="A10" workbookViewId="0">
      <selection activeCell="B51" sqref="B51"/>
    </sheetView>
  </sheetViews>
  <sheetFormatPr defaultRowHeight="12.75" x14ac:dyDescent="0.2"/>
  <cols>
    <col min="1" max="1" width="32.140625" style="66" customWidth="1"/>
    <col min="2" max="2" width="8.140625" style="66" customWidth="1"/>
    <col min="3" max="3" width="11.85546875" style="66" customWidth="1"/>
    <col min="4" max="4" width="22.140625" style="66" customWidth="1"/>
    <col min="5" max="5" width="15.85546875" style="66" customWidth="1"/>
    <col min="6" max="6" width="24.140625" style="66" customWidth="1"/>
    <col min="7" max="16384" width="9.140625" style="66"/>
  </cols>
  <sheetData>
    <row r="1" spans="1:6" ht="15.75" x14ac:dyDescent="0.25">
      <c r="A1" s="64" t="s">
        <v>4</v>
      </c>
      <c r="B1" s="64"/>
      <c r="C1" s="65"/>
      <c r="D1" s="65"/>
      <c r="E1" s="65"/>
      <c r="F1" s="65"/>
    </row>
    <row r="2" spans="1:6" ht="4.5" customHeight="1" thickBot="1" x14ac:dyDescent="0.3">
      <c r="A2" s="67"/>
      <c r="B2" s="68"/>
    </row>
    <row r="3" spans="1:6" ht="13.5" thickBot="1" x14ac:dyDescent="0.25">
      <c r="A3" s="69"/>
      <c r="B3" s="69"/>
      <c r="C3" s="70" t="s">
        <v>24</v>
      </c>
      <c r="D3" s="893" t="s">
        <v>3</v>
      </c>
      <c r="E3" s="893"/>
      <c r="F3" s="893"/>
    </row>
    <row r="4" spans="1:6" ht="13.5" thickBot="1" x14ac:dyDescent="0.25">
      <c r="A4" s="71" t="s">
        <v>0</v>
      </c>
      <c r="B4" s="69"/>
      <c r="C4" s="72">
        <v>1</v>
      </c>
      <c r="D4" s="896" t="s">
        <v>50</v>
      </c>
      <c r="E4" s="896"/>
      <c r="F4" s="896"/>
    </row>
    <row r="5" spans="1:6" ht="13.5" thickBot="1" x14ac:dyDescent="0.25">
      <c r="A5" s="15" t="s">
        <v>647</v>
      </c>
      <c r="B5" s="69"/>
      <c r="C5" s="74" t="s">
        <v>157</v>
      </c>
      <c r="D5" s="897" t="s">
        <v>517</v>
      </c>
      <c r="E5" s="897"/>
      <c r="F5" s="897"/>
    </row>
    <row r="6" spans="1:6" ht="13.5" thickBot="1" x14ac:dyDescent="0.25">
      <c r="A6" s="78"/>
      <c r="B6" s="69"/>
      <c r="C6" s="69"/>
      <c r="D6" s="69"/>
      <c r="E6" s="69"/>
      <c r="F6" s="69"/>
    </row>
    <row r="7" spans="1:6" ht="13.5" thickBot="1" x14ac:dyDescent="0.25">
      <c r="A7" s="71" t="s">
        <v>21</v>
      </c>
      <c r="B7" s="69"/>
      <c r="C7" s="245" t="s">
        <v>185</v>
      </c>
      <c r="D7" s="246"/>
      <c r="E7" s="246"/>
      <c r="F7" s="247"/>
    </row>
    <row r="8" spans="1:6" ht="13.5" thickBot="1" x14ac:dyDescent="0.25">
      <c r="A8" s="73" t="s">
        <v>42</v>
      </c>
      <c r="B8" s="69"/>
      <c r="C8" s="898" t="s">
        <v>48</v>
      </c>
      <c r="D8" s="899"/>
      <c r="E8" s="899"/>
      <c r="F8" s="900"/>
    </row>
    <row r="9" spans="1:6" ht="13.5" thickBot="1" x14ac:dyDescent="0.25">
      <c r="A9" s="73" t="s">
        <v>26</v>
      </c>
      <c r="B9" s="69"/>
      <c r="C9" s="801" t="s">
        <v>186</v>
      </c>
      <c r="D9" s="802"/>
      <c r="E9" s="802"/>
      <c r="F9" s="806"/>
    </row>
    <row r="10" spans="1:6" ht="6.75" customHeight="1" thickBot="1" x14ac:dyDescent="0.25">
      <c r="A10" s="78"/>
      <c r="B10" s="69"/>
      <c r="C10" s="69"/>
      <c r="D10" s="69"/>
      <c r="E10" s="69"/>
      <c r="F10" s="69"/>
    </row>
    <row r="11" spans="1:6" ht="13.5" thickBot="1" x14ac:dyDescent="0.25">
      <c r="A11" s="78"/>
      <c r="B11" s="69"/>
      <c r="C11" s="893" t="s">
        <v>28</v>
      </c>
      <c r="D11" s="893"/>
      <c r="E11" s="69"/>
      <c r="F11" s="69"/>
    </row>
    <row r="12" spans="1:6" ht="13.5" thickBot="1" x14ac:dyDescent="0.25">
      <c r="A12" s="81" t="s">
        <v>2</v>
      </c>
      <c r="B12" s="69"/>
      <c r="C12" s="901">
        <v>0.1</v>
      </c>
      <c r="D12" s="901"/>
      <c r="E12" s="69"/>
      <c r="F12" s="69"/>
    </row>
    <row r="13" spans="1:6" ht="13.5" thickBot="1" x14ac:dyDescent="0.25">
      <c r="A13" s="71" t="s">
        <v>20</v>
      </c>
      <c r="B13" s="69"/>
      <c r="C13" s="901">
        <v>0.1</v>
      </c>
      <c r="D13" s="901"/>
      <c r="E13" s="69"/>
      <c r="F13" s="69"/>
    </row>
    <row r="14" spans="1:6" ht="13.5" thickBot="1" x14ac:dyDescent="0.25">
      <c r="A14" s="73" t="s">
        <v>1</v>
      </c>
      <c r="B14" s="69"/>
      <c r="C14" s="901">
        <v>0.77</v>
      </c>
      <c r="D14" s="901"/>
      <c r="E14" s="69"/>
      <c r="F14" s="69"/>
    </row>
    <row r="15" spans="1:6" ht="13.5" thickBot="1" x14ac:dyDescent="0.25">
      <c r="A15" s="82"/>
      <c r="B15" s="69"/>
      <c r="C15" s="83"/>
      <c r="D15" s="83"/>
      <c r="E15" s="84"/>
      <c r="F15" s="84"/>
    </row>
    <row r="16" spans="1:6" ht="13.5" thickBot="1" x14ac:dyDescent="0.25">
      <c r="A16" s="71" t="s">
        <v>18</v>
      </c>
      <c r="B16" s="84"/>
      <c r="C16" s="801" t="s">
        <v>1027</v>
      </c>
      <c r="D16" s="802"/>
      <c r="E16" s="802"/>
      <c r="F16" s="806"/>
    </row>
    <row r="17" spans="1:6" ht="13.5" thickBot="1" x14ac:dyDescent="0.25">
      <c r="A17" s="73" t="s">
        <v>19</v>
      </c>
      <c r="B17" s="69"/>
      <c r="C17" s="902" t="s">
        <v>923</v>
      </c>
      <c r="D17" s="903"/>
      <c r="E17" s="903"/>
      <c r="F17" s="904"/>
    </row>
    <row r="18" spans="1:6" x14ac:dyDescent="0.2">
      <c r="B18" s="69"/>
    </row>
    <row r="19" spans="1:6" ht="15.75" x14ac:dyDescent="0.25">
      <c r="A19" s="64" t="s">
        <v>5</v>
      </c>
      <c r="B19" s="64"/>
      <c r="C19" s="65"/>
      <c r="D19" s="65"/>
      <c r="E19" s="65"/>
      <c r="F19" s="65"/>
    </row>
    <row r="20" spans="1:6" ht="15.75" x14ac:dyDescent="0.25">
      <c r="A20" s="67"/>
      <c r="C20" s="85"/>
      <c r="D20" s="85"/>
      <c r="E20" s="85"/>
      <c r="F20" s="85"/>
    </row>
    <row r="21" spans="1:6" x14ac:dyDescent="0.2">
      <c r="A21" s="86" t="s">
        <v>23</v>
      </c>
      <c r="B21" s="87" t="s">
        <v>6</v>
      </c>
      <c r="C21" s="87" t="s">
        <v>7</v>
      </c>
      <c r="D21" s="87" t="s">
        <v>8</v>
      </c>
      <c r="E21" s="87" t="s">
        <v>9</v>
      </c>
      <c r="F21" s="87" t="s">
        <v>10</v>
      </c>
    </row>
    <row r="22" spans="1:6" ht="13.5" thickBot="1" x14ac:dyDescent="0.25">
      <c r="A22" s="88"/>
      <c r="B22" s="88">
        <v>630</v>
      </c>
      <c r="C22" s="88"/>
      <c r="D22" s="88" t="s">
        <v>55</v>
      </c>
      <c r="E22" s="130">
        <v>100</v>
      </c>
      <c r="F22" s="130">
        <v>77</v>
      </c>
    </row>
    <row r="23" spans="1:6" ht="13.5" thickBot="1" x14ac:dyDescent="0.25">
      <c r="A23" s="89" t="s">
        <v>11</v>
      </c>
      <c r="B23" s="90"/>
      <c r="C23" s="90"/>
      <c r="D23" s="90"/>
      <c r="E23" s="131">
        <f>E22</f>
        <v>100</v>
      </c>
      <c r="F23" s="131">
        <f>F22</f>
        <v>77</v>
      </c>
    </row>
    <row r="24" spans="1:6" ht="13.5" thickBot="1" x14ac:dyDescent="0.25">
      <c r="A24" s="89" t="s">
        <v>12</v>
      </c>
      <c r="B24" s="90">
        <v>0</v>
      </c>
      <c r="C24" s="90"/>
      <c r="D24" s="90"/>
      <c r="E24" s="132">
        <v>0</v>
      </c>
      <c r="F24" s="133">
        <v>0</v>
      </c>
    </row>
    <row r="25" spans="1:6" ht="13.5" thickBot="1" x14ac:dyDescent="0.25">
      <c r="A25" s="92" t="s">
        <v>13</v>
      </c>
      <c r="B25" s="90" t="s">
        <v>67</v>
      </c>
      <c r="C25" s="90" t="s">
        <v>67</v>
      </c>
      <c r="D25" s="90" t="s">
        <v>67</v>
      </c>
      <c r="E25" s="134">
        <f>SUM(E23:E24)</f>
        <v>100</v>
      </c>
      <c r="F25" s="134">
        <f>SUM(F23:F24)</f>
        <v>77</v>
      </c>
    </row>
    <row r="27" spans="1:6" ht="2.25" customHeight="1" x14ac:dyDescent="0.2"/>
    <row r="28" spans="1:6" ht="15.75" x14ac:dyDescent="0.25">
      <c r="A28" s="64" t="s">
        <v>14</v>
      </c>
      <c r="B28" s="65"/>
      <c r="C28" s="65"/>
      <c r="D28" s="65"/>
      <c r="E28" s="65"/>
      <c r="F28" s="65"/>
    </row>
    <row r="29" spans="1:6" ht="22.5" x14ac:dyDescent="0.2">
      <c r="A29" s="219" t="s">
        <v>22</v>
      </c>
      <c r="B29" s="894" t="s">
        <v>15</v>
      </c>
      <c r="C29" s="908"/>
      <c r="D29" s="895"/>
      <c r="E29" s="175" t="s">
        <v>943</v>
      </c>
      <c r="F29" s="29" t="s">
        <v>944</v>
      </c>
    </row>
    <row r="30" spans="1:6" ht="12.75" customHeight="1" x14ac:dyDescent="0.2">
      <c r="A30" s="905" t="s">
        <v>518</v>
      </c>
      <c r="B30" s="833" t="s">
        <v>519</v>
      </c>
      <c r="C30" s="833"/>
      <c r="D30" s="833"/>
      <c r="E30" s="756">
        <v>3675</v>
      </c>
      <c r="F30" s="768" t="s">
        <v>1028</v>
      </c>
    </row>
    <row r="31" spans="1:6" ht="12.75" customHeight="1" x14ac:dyDescent="0.2">
      <c r="A31" s="906"/>
      <c r="B31" s="833" t="s">
        <v>520</v>
      </c>
      <c r="C31" s="833"/>
      <c r="D31" s="833"/>
      <c r="E31" s="756">
        <v>125</v>
      </c>
      <c r="F31" s="768" t="s">
        <v>1029</v>
      </c>
    </row>
    <row r="32" spans="1:6" x14ac:dyDescent="0.2">
      <c r="A32" s="906"/>
      <c r="B32" s="809" t="s">
        <v>200</v>
      </c>
      <c r="C32" s="810"/>
      <c r="D32" s="811"/>
      <c r="E32" s="756">
        <v>3585</v>
      </c>
      <c r="F32" s="768" t="s">
        <v>1030</v>
      </c>
    </row>
    <row r="33" spans="1:6" ht="22.5" customHeight="1" x14ac:dyDescent="0.2">
      <c r="A33" s="906"/>
      <c r="B33" s="809" t="s">
        <v>201</v>
      </c>
      <c r="C33" s="810"/>
      <c r="D33" s="811"/>
      <c r="E33" s="756">
        <v>1825</v>
      </c>
      <c r="F33" s="768" t="s">
        <v>1031</v>
      </c>
    </row>
    <row r="34" spans="1:6" x14ac:dyDescent="0.2">
      <c r="A34" s="906"/>
      <c r="B34" s="809" t="s">
        <v>196</v>
      </c>
      <c r="C34" s="810"/>
      <c r="D34" s="811"/>
      <c r="E34" s="756">
        <v>175</v>
      </c>
      <c r="F34" s="768" t="s">
        <v>1032</v>
      </c>
    </row>
    <row r="35" spans="1:6" x14ac:dyDescent="0.2">
      <c r="A35" s="906"/>
      <c r="B35" s="809" t="s">
        <v>521</v>
      </c>
      <c r="C35" s="810"/>
      <c r="D35" s="811"/>
      <c r="E35" s="757">
        <v>1035</v>
      </c>
      <c r="F35" s="769" t="s">
        <v>1033</v>
      </c>
    </row>
    <row r="36" spans="1:6" x14ac:dyDescent="0.2">
      <c r="A36" s="906"/>
      <c r="B36" s="809" t="s">
        <v>522</v>
      </c>
      <c r="C36" s="810"/>
      <c r="D36" s="811"/>
      <c r="E36" s="757">
        <v>85</v>
      </c>
      <c r="F36" s="769" t="s">
        <v>876</v>
      </c>
    </row>
    <row r="37" spans="1:6" x14ac:dyDescent="0.2">
      <c r="A37" s="906"/>
      <c r="B37" s="809" t="s">
        <v>523</v>
      </c>
      <c r="C37" s="810"/>
      <c r="D37" s="811"/>
      <c r="E37" s="757">
        <v>1500</v>
      </c>
      <c r="F37" s="769" t="s">
        <v>1034</v>
      </c>
    </row>
    <row r="38" spans="1:6" x14ac:dyDescent="0.2">
      <c r="A38" s="906"/>
      <c r="B38" s="809" t="s">
        <v>524</v>
      </c>
      <c r="C38" s="810"/>
      <c r="D38" s="811"/>
      <c r="E38" s="757">
        <v>3400</v>
      </c>
      <c r="F38" s="769" t="s">
        <v>1035</v>
      </c>
    </row>
    <row r="39" spans="1:6" x14ac:dyDescent="0.2">
      <c r="A39" s="907"/>
      <c r="B39" s="809" t="s">
        <v>187</v>
      </c>
      <c r="C39" s="810"/>
      <c r="D39" s="811"/>
      <c r="E39" s="757">
        <v>210</v>
      </c>
      <c r="F39" s="769" t="s">
        <v>1036</v>
      </c>
    </row>
    <row r="40" spans="1:6" x14ac:dyDescent="0.2">
      <c r="A40" s="905" t="s">
        <v>197</v>
      </c>
      <c r="B40" s="809" t="s">
        <v>525</v>
      </c>
      <c r="C40" s="810"/>
      <c r="D40" s="811"/>
      <c r="E40" s="759">
        <v>0.16</v>
      </c>
      <c r="F40" s="770">
        <v>5.2499999999999998E-2</v>
      </c>
    </row>
    <row r="41" spans="1:6" x14ac:dyDescent="0.2">
      <c r="A41" s="906"/>
      <c r="B41" s="809" t="s">
        <v>526</v>
      </c>
      <c r="C41" s="810"/>
      <c r="D41" s="811"/>
      <c r="E41" s="759">
        <v>0.91</v>
      </c>
      <c r="F41" s="770">
        <v>0.56579999999999997</v>
      </c>
    </row>
    <row r="42" spans="1:6" x14ac:dyDescent="0.2">
      <c r="A42" s="906"/>
      <c r="B42" s="809" t="s">
        <v>527</v>
      </c>
      <c r="C42" s="810"/>
      <c r="D42" s="811"/>
      <c r="E42" s="759">
        <v>0.88</v>
      </c>
      <c r="F42" s="770">
        <v>0.56459999999999999</v>
      </c>
    </row>
    <row r="43" spans="1:6" x14ac:dyDescent="0.2">
      <c r="A43" s="907"/>
      <c r="B43" s="809" t="s">
        <v>528</v>
      </c>
      <c r="C43" s="810"/>
      <c r="D43" s="811"/>
      <c r="E43" s="759">
        <v>0.91</v>
      </c>
      <c r="F43" s="770">
        <v>0.81420000000000003</v>
      </c>
    </row>
    <row r="44" spans="1:6" x14ac:dyDescent="0.2">
      <c r="A44" s="798" t="s">
        <v>530</v>
      </c>
      <c r="B44" s="833" t="s">
        <v>529</v>
      </c>
      <c r="C44" s="833"/>
      <c r="D44" s="833"/>
      <c r="E44" s="758" t="s">
        <v>906</v>
      </c>
      <c r="F44" s="769" t="s">
        <v>1037</v>
      </c>
    </row>
    <row r="45" spans="1:6" x14ac:dyDescent="0.2">
      <c r="A45" s="798"/>
      <c r="B45" s="833" t="s">
        <v>198</v>
      </c>
      <c r="C45" s="833"/>
      <c r="D45" s="833"/>
      <c r="E45" s="758" t="s">
        <v>907</v>
      </c>
      <c r="F45" s="769" t="s">
        <v>1038</v>
      </c>
    </row>
    <row r="46" spans="1:6" x14ac:dyDescent="0.2">
      <c r="A46" s="798"/>
      <c r="B46" s="833" t="s">
        <v>199</v>
      </c>
      <c r="C46" s="833"/>
      <c r="D46" s="833"/>
      <c r="E46" s="758" t="s">
        <v>908</v>
      </c>
      <c r="F46" s="769" t="s">
        <v>1039</v>
      </c>
    </row>
    <row r="47" spans="1:6" x14ac:dyDescent="0.2">
      <c r="A47" s="63" t="s">
        <v>532</v>
      </c>
      <c r="B47" s="833" t="s">
        <v>531</v>
      </c>
      <c r="C47" s="833"/>
      <c r="D47" s="833"/>
      <c r="E47" s="759">
        <v>0.86</v>
      </c>
      <c r="F47" s="770">
        <v>0.43409999999999999</v>
      </c>
    </row>
    <row r="48" spans="1:6" x14ac:dyDescent="0.2">
      <c r="A48" s="98"/>
      <c r="D48" s="216"/>
      <c r="E48" s="218"/>
      <c r="F48" s="217"/>
    </row>
    <row r="49" spans="1:6" x14ac:dyDescent="0.2">
      <c r="A49" s="98" t="s">
        <v>16</v>
      </c>
      <c r="D49" s="216"/>
      <c r="E49" s="218"/>
      <c r="F49" s="217"/>
    </row>
    <row r="50" spans="1:6" ht="89.25" customHeight="1" x14ac:dyDescent="0.2">
      <c r="A50" s="99" t="s">
        <v>17</v>
      </c>
      <c r="B50" s="912" t="s">
        <v>1040</v>
      </c>
      <c r="C50" s="790"/>
      <c r="D50" s="790"/>
      <c r="E50" s="790"/>
      <c r="F50" s="791"/>
    </row>
    <row r="52" spans="1:6" ht="24" x14ac:dyDescent="0.2">
      <c r="A52" s="99" t="s">
        <v>29</v>
      </c>
      <c r="B52" s="909"/>
      <c r="C52" s="910"/>
      <c r="D52" s="910"/>
      <c r="E52" s="910"/>
      <c r="F52" s="911"/>
    </row>
  </sheetData>
  <sheetProtection selectLockedCells="1" selectUnlockedCells="1"/>
  <mergeCells count="35">
    <mergeCell ref="B52:F52"/>
    <mergeCell ref="A40:A43"/>
    <mergeCell ref="B44:D44"/>
    <mergeCell ref="B45:D45"/>
    <mergeCell ref="B46:D46"/>
    <mergeCell ref="A44:A46"/>
    <mergeCell ref="B47:D47"/>
    <mergeCell ref="B43:D43"/>
    <mergeCell ref="B50:F50"/>
    <mergeCell ref="C11:D11"/>
    <mergeCell ref="B30:D30"/>
    <mergeCell ref="B31:D31"/>
    <mergeCell ref="B32:D32"/>
    <mergeCell ref="B33:D33"/>
    <mergeCell ref="B29:D29"/>
    <mergeCell ref="C12:D12"/>
    <mergeCell ref="C13:D13"/>
    <mergeCell ref="C14:D14"/>
    <mergeCell ref="C16:F16"/>
    <mergeCell ref="C17:F17"/>
    <mergeCell ref="D3:F3"/>
    <mergeCell ref="D4:F4"/>
    <mergeCell ref="D5:F5"/>
    <mergeCell ref="C8:F8"/>
    <mergeCell ref="C9:F9"/>
    <mergeCell ref="A30:A39"/>
    <mergeCell ref="B38:D38"/>
    <mergeCell ref="B40:D40"/>
    <mergeCell ref="B41:D41"/>
    <mergeCell ref="B42:D42"/>
    <mergeCell ref="B35:D35"/>
    <mergeCell ref="B34:D34"/>
    <mergeCell ref="B36:D36"/>
    <mergeCell ref="B37:D37"/>
    <mergeCell ref="B39:D39"/>
  </mergeCells>
  <pageMargins left="0.7" right="0.7" top="0.75" bottom="0.75" header="0.3" footer="0.3"/>
  <pageSetup paperSize="9" scale="78" firstPageNumber="0" fitToHeight="0" orientation="portrait" verticalDpi="300"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rgb="FF7030A0"/>
    <pageSetUpPr fitToPage="1"/>
  </sheetPr>
  <dimension ref="A1:H39"/>
  <sheetViews>
    <sheetView showGridLines="0" workbookViewId="0">
      <selection activeCell="P37" sqref="P37"/>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11</v>
      </c>
      <c r="D4" s="50" t="s">
        <v>300</v>
      </c>
      <c r="E4" s="51"/>
      <c r="F4" s="52"/>
    </row>
    <row r="5" spans="1:8" ht="13.5" thickBot="1" x14ac:dyDescent="0.25">
      <c r="A5" s="16" t="s">
        <v>27</v>
      </c>
      <c r="B5" s="3"/>
      <c r="C5" s="42" t="s">
        <v>304</v>
      </c>
      <c r="D5" s="36" t="s">
        <v>305</v>
      </c>
      <c r="E5" s="37"/>
      <c r="F5" s="38"/>
    </row>
    <row r="6" spans="1:8" ht="13.5" thickBot="1" x14ac:dyDescent="0.25">
      <c r="A6" s="4"/>
      <c r="B6" s="3"/>
      <c r="C6" s="3"/>
      <c r="D6" s="3"/>
      <c r="E6" s="3"/>
      <c r="F6" s="3"/>
    </row>
    <row r="7" spans="1:8" ht="13.5" thickBot="1" x14ac:dyDescent="0.25">
      <c r="A7" s="15" t="s">
        <v>21</v>
      </c>
      <c r="B7" s="3"/>
      <c r="C7" s="9" t="s">
        <v>205</v>
      </c>
      <c r="D7" s="8"/>
      <c r="E7" s="8"/>
      <c r="F7" s="53"/>
    </row>
    <row r="8" spans="1:8" ht="13.5" thickBot="1" x14ac:dyDescent="0.25">
      <c r="A8" s="16" t="s">
        <v>42</v>
      </c>
      <c r="B8" s="3"/>
      <c r="C8" s="801" t="s">
        <v>48</v>
      </c>
      <c r="D8" s="802"/>
      <c r="E8" s="802"/>
      <c r="F8" s="806"/>
    </row>
    <row r="9" spans="1:8" ht="13.5" thickBot="1" x14ac:dyDescent="0.25">
      <c r="A9" s="16" t="s">
        <v>26</v>
      </c>
      <c r="B9" s="3"/>
      <c r="C9" s="801" t="s">
        <v>206</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1</v>
      </c>
      <c r="D12" s="800"/>
      <c r="E12" s="3"/>
      <c r="F12" s="3"/>
    </row>
    <row r="13" spans="1:8" ht="13.5" thickBot="1" x14ac:dyDescent="0.25">
      <c r="A13" s="15" t="s">
        <v>20</v>
      </c>
      <c r="B13" s="3"/>
      <c r="C13" s="799">
        <v>1</v>
      </c>
      <c r="D13" s="800"/>
      <c r="E13" s="3"/>
      <c r="F13" s="3"/>
    </row>
    <row r="14" spans="1:8" ht="13.5" thickBot="1" x14ac:dyDescent="0.25">
      <c r="A14" s="16" t="s">
        <v>1</v>
      </c>
      <c r="B14" s="3"/>
      <c r="C14" s="799">
        <v>0</v>
      </c>
      <c r="D14" s="800"/>
      <c r="E14" s="3"/>
      <c r="F14" s="3"/>
    </row>
    <row r="15" spans="1:8" ht="3" customHeight="1" thickBot="1" x14ac:dyDescent="0.25">
      <c r="A15" s="10"/>
      <c r="B15" s="3"/>
      <c r="C15" s="12"/>
      <c r="D15" s="12"/>
      <c r="E15" s="11"/>
      <c r="F15" s="11"/>
    </row>
    <row r="16" spans="1:8" ht="13.5" thickBot="1" x14ac:dyDescent="0.25">
      <c r="A16" s="15" t="s">
        <v>18</v>
      </c>
      <c r="B16" s="11"/>
      <c r="C16" s="801" t="s">
        <v>900</v>
      </c>
      <c r="D16" s="802"/>
      <c r="E16" s="802"/>
      <c r="F16" s="802"/>
    </row>
    <row r="17" spans="1:8" ht="13.5" thickBot="1" x14ac:dyDescent="0.25">
      <c r="A17" s="16" t="s">
        <v>19</v>
      </c>
      <c r="B17" s="3"/>
      <c r="C17" s="801" t="s">
        <v>898</v>
      </c>
      <c r="D17" s="802"/>
      <c r="E17" s="802"/>
      <c r="F17" s="80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336" t="s">
        <v>23</v>
      </c>
      <c r="B21" s="27" t="s">
        <v>6</v>
      </c>
      <c r="C21" s="27" t="s">
        <v>7</v>
      </c>
      <c r="D21" s="27" t="s">
        <v>8</v>
      </c>
      <c r="E21" s="27" t="s">
        <v>9</v>
      </c>
      <c r="F21" s="27" t="s">
        <v>10</v>
      </c>
    </row>
    <row r="22" spans="1:8" s="7" customFormat="1" x14ac:dyDescent="0.2">
      <c r="A22" s="136"/>
      <c r="B22" s="62"/>
      <c r="C22" s="62">
        <v>630</v>
      </c>
      <c r="D22" s="337" t="s">
        <v>55</v>
      </c>
      <c r="E22" s="55">
        <v>1000</v>
      </c>
      <c r="F22" s="55">
        <v>0</v>
      </c>
    </row>
    <row r="23" spans="1:8" ht="13.5" thickBot="1" x14ac:dyDescent="0.25">
      <c r="A23" s="22"/>
      <c r="B23" s="62"/>
      <c r="C23" s="32"/>
      <c r="D23" s="337"/>
      <c r="E23" s="55"/>
      <c r="F23" s="55"/>
    </row>
    <row r="24" spans="1:8" ht="16.5" customHeight="1" thickBot="1" x14ac:dyDescent="0.25">
      <c r="A24" s="23" t="s">
        <v>11</v>
      </c>
      <c r="B24" s="24"/>
      <c r="C24" s="24"/>
      <c r="D24" s="24"/>
      <c r="E24" s="61">
        <f>SUM(E22:E23)</f>
        <v>1000</v>
      </c>
      <c r="F24" s="61">
        <f>SUM(F22:F23)</f>
        <v>0</v>
      </c>
    </row>
    <row r="25" spans="1:8" ht="13.5" thickBot="1" x14ac:dyDescent="0.25">
      <c r="A25" s="250"/>
      <c r="B25" s="279"/>
      <c r="C25" s="237"/>
      <c r="D25" s="237"/>
      <c r="E25" s="236"/>
      <c r="F25" s="236"/>
    </row>
    <row r="26" spans="1:8" ht="13.5" thickBot="1" x14ac:dyDescent="0.25">
      <c r="A26" s="23" t="s">
        <v>12</v>
      </c>
      <c r="B26" s="251"/>
      <c r="C26" s="24"/>
      <c r="D26" s="24"/>
      <c r="E26" s="60">
        <f>SUM(E25:E25)</f>
        <v>0</v>
      </c>
      <c r="F26" s="60">
        <f>SUM(F25:F25)</f>
        <v>0</v>
      </c>
    </row>
    <row r="27" spans="1:8" ht="13.5" thickBot="1" x14ac:dyDescent="0.25">
      <c r="A27" s="26" t="s">
        <v>13</v>
      </c>
      <c r="B27" s="24"/>
      <c r="C27" s="24"/>
      <c r="D27" s="24"/>
      <c r="E27" s="58">
        <f>E26+E24</f>
        <v>1000</v>
      </c>
      <c r="F27" s="58">
        <f>F26+F24</f>
        <v>0</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174" t="s">
        <v>22</v>
      </c>
      <c r="B32" s="815" t="s">
        <v>15</v>
      </c>
      <c r="C32" s="815"/>
      <c r="D32" s="815"/>
      <c r="E32" s="175" t="s">
        <v>943</v>
      </c>
      <c r="F32" s="175" t="s">
        <v>1023</v>
      </c>
    </row>
    <row r="33" spans="1:8" ht="33.75" customHeight="1" x14ac:dyDescent="0.2">
      <c r="A33" s="798" t="s">
        <v>306</v>
      </c>
      <c r="B33" s="833" t="s">
        <v>609</v>
      </c>
      <c r="C33" s="833"/>
      <c r="D33" s="833"/>
      <c r="E33" s="594">
        <v>0.5</v>
      </c>
      <c r="F33" s="594">
        <v>0.88</v>
      </c>
    </row>
    <row r="34" spans="1:8" ht="33.75" customHeight="1" x14ac:dyDescent="0.2">
      <c r="A34" s="798"/>
      <c r="B34" s="833" t="s">
        <v>608</v>
      </c>
      <c r="C34" s="833"/>
      <c r="D34" s="833"/>
      <c r="E34" s="591">
        <v>75</v>
      </c>
      <c r="F34" s="591">
        <v>24</v>
      </c>
    </row>
    <row r="35" spans="1:8" x14ac:dyDescent="0.2">
      <c r="A35" s="437"/>
      <c r="B35" s="437"/>
      <c r="C35" s="437"/>
      <c r="D35" s="437"/>
      <c r="E35" s="593"/>
      <c r="F35" s="593"/>
    </row>
    <row r="36" spans="1:8" ht="12" customHeight="1" x14ac:dyDescent="0.2">
      <c r="A36" s="6" t="s">
        <v>16</v>
      </c>
      <c r="E36" s="20"/>
      <c r="F36" s="20"/>
    </row>
    <row r="37" spans="1:8" ht="260.25" customHeight="1" x14ac:dyDescent="0.2">
      <c r="A37" s="255" t="s">
        <v>17</v>
      </c>
      <c r="B37" s="1363" t="s">
        <v>1067</v>
      </c>
      <c r="C37" s="1364"/>
      <c r="D37" s="1364"/>
      <c r="E37" s="1364"/>
      <c r="F37" s="1365"/>
      <c r="G37" s="19"/>
      <c r="H37" s="19"/>
    </row>
    <row r="39" spans="1:8" ht="24" customHeight="1" x14ac:dyDescent="0.2">
      <c r="A39" s="99" t="s">
        <v>29</v>
      </c>
      <c r="B39" s="927"/>
      <c r="C39" s="928"/>
      <c r="D39" s="928"/>
      <c r="E39" s="928"/>
      <c r="F39" s="929"/>
    </row>
  </sheetData>
  <mergeCells count="14">
    <mergeCell ref="B37:F37"/>
    <mergeCell ref="B39:F39"/>
    <mergeCell ref="B32:D32"/>
    <mergeCell ref="B33:D33"/>
    <mergeCell ref="A33:A34"/>
    <mergeCell ref="B34:D34"/>
    <mergeCell ref="C17:F17"/>
    <mergeCell ref="C16:F16"/>
    <mergeCell ref="C8:F8"/>
    <mergeCell ref="C9:F9"/>
    <mergeCell ref="C11:D11"/>
    <mergeCell ref="C12:D12"/>
    <mergeCell ref="C13:D13"/>
    <mergeCell ref="C14:D14"/>
  </mergeCells>
  <pageMargins left="0.7" right="0.7" top="0.75" bottom="0.75" header="0.3" footer="0.3"/>
  <pageSetup paperSize="9" scale="89" fitToHeight="0" orientation="portrait"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rgb="FF7030A0"/>
    <pageSetUpPr fitToPage="1"/>
  </sheetPr>
  <dimension ref="A1:G40"/>
  <sheetViews>
    <sheetView topLeftCell="A12" workbookViewId="0">
      <selection activeCell="B41" sqref="B41"/>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1" spans="1:7" ht="18" x14ac:dyDescent="0.25">
      <c r="A1" s="192"/>
      <c r="B1" s="192"/>
    </row>
    <row r="2" spans="1:7" ht="15.75" x14ac:dyDescent="0.25">
      <c r="A2" s="64" t="s">
        <v>4</v>
      </c>
      <c r="B2" s="64"/>
      <c r="C2" s="65"/>
      <c r="D2" s="65"/>
      <c r="E2" s="65"/>
      <c r="F2" s="65"/>
      <c r="G2" s="65"/>
    </row>
    <row r="3" spans="1:7" ht="8.25" customHeight="1" thickBot="1" x14ac:dyDescent="0.3">
      <c r="A3" s="67"/>
      <c r="B3" s="68"/>
    </row>
    <row r="4" spans="1:7" ht="13.5" thickBot="1" x14ac:dyDescent="0.25">
      <c r="A4" s="69"/>
      <c r="B4" s="69"/>
      <c r="C4" s="70" t="s">
        <v>24</v>
      </c>
      <c r="D4" s="893" t="s">
        <v>3</v>
      </c>
      <c r="E4" s="893"/>
      <c r="F4" s="893"/>
      <c r="G4" s="893"/>
    </row>
    <row r="5" spans="1:7" ht="13.5" thickBot="1" x14ac:dyDescent="0.25">
      <c r="A5" s="71" t="s">
        <v>0</v>
      </c>
      <c r="B5" s="69"/>
      <c r="C5" s="72">
        <v>12</v>
      </c>
      <c r="D5" s="896" t="s">
        <v>117</v>
      </c>
      <c r="E5" s="896"/>
      <c r="F5" s="896"/>
      <c r="G5" s="896"/>
    </row>
    <row r="6" spans="1:7" ht="13.5" thickBot="1" x14ac:dyDescent="0.25">
      <c r="A6" s="71" t="s">
        <v>647</v>
      </c>
      <c r="B6" s="69"/>
      <c r="C6" s="74" t="s">
        <v>118</v>
      </c>
      <c r="D6" s="75" t="s">
        <v>709</v>
      </c>
      <c r="E6" s="76"/>
      <c r="F6" s="76"/>
      <c r="G6" s="7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75" t="s">
        <v>48</v>
      </c>
      <c r="D9" s="976"/>
      <c r="E9" s="976"/>
      <c r="F9" s="976"/>
      <c r="G9" s="977"/>
    </row>
    <row r="10" spans="1:7" ht="13.5" thickBot="1" x14ac:dyDescent="0.25">
      <c r="A10" s="73" t="s">
        <v>26</v>
      </c>
      <c r="B10" s="69"/>
      <c r="C10" s="899" t="s">
        <v>65</v>
      </c>
      <c r="D10" s="899"/>
      <c r="E10" s="899"/>
      <c r="F10" s="899"/>
      <c r="G10" s="899"/>
    </row>
    <row r="11" spans="1:7" ht="13.5" thickBot="1" x14ac:dyDescent="0.25">
      <c r="A11" s="78"/>
      <c r="B11" s="69"/>
      <c r="C11" s="69"/>
      <c r="D11" s="69"/>
      <c r="E11" s="69"/>
      <c r="F11" s="69"/>
    </row>
    <row r="12" spans="1:7" ht="13.5" thickBot="1" x14ac:dyDescent="0.25">
      <c r="A12" s="78"/>
      <c r="B12" s="69"/>
      <c r="C12" s="893" t="s">
        <v>28</v>
      </c>
      <c r="D12" s="893"/>
      <c r="E12" s="69"/>
      <c r="F12" s="69"/>
    </row>
    <row r="13" spans="1:7" ht="13.5" thickBot="1" x14ac:dyDescent="0.25">
      <c r="A13" s="81" t="s">
        <v>2</v>
      </c>
      <c r="B13" s="69"/>
      <c r="C13" s="901">
        <v>1</v>
      </c>
      <c r="D13" s="901"/>
      <c r="E13" s="69"/>
      <c r="F13" s="69"/>
    </row>
    <row r="14" spans="1:7" ht="13.5" thickBot="1" x14ac:dyDescent="0.25">
      <c r="A14" s="71" t="s">
        <v>20</v>
      </c>
      <c r="B14" s="69"/>
      <c r="C14" s="901">
        <v>1</v>
      </c>
      <c r="D14" s="901"/>
      <c r="E14" s="69"/>
      <c r="F14" s="69"/>
    </row>
    <row r="15" spans="1:7" ht="13.5" thickBot="1" x14ac:dyDescent="0.25">
      <c r="A15" s="73" t="s">
        <v>1</v>
      </c>
      <c r="B15" s="69"/>
      <c r="C15" s="901">
        <v>1.474</v>
      </c>
      <c r="D15" s="901"/>
      <c r="E15" s="69"/>
      <c r="F15" s="69"/>
    </row>
    <row r="16" spans="1:7" ht="13.5" thickBot="1" x14ac:dyDescent="0.25">
      <c r="A16" s="82"/>
      <c r="B16" s="69"/>
      <c r="C16" s="83"/>
      <c r="D16" s="83"/>
      <c r="E16" s="84"/>
      <c r="F16" s="84"/>
      <c r="G16" s="85"/>
    </row>
    <row r="17" spans="1:7" s="85" customFormat="1" ht="13.5" thickBot="1" x14ac:dyDescent="0.25">
      <c r="A17" s="71" t="s">
        <v>18</v>
      </c>
      <c r="B17" s="84"/>
      <c r="C17" s="899" t="s">
        <v>1092</v>
      </c>
      <c r="D17" s="899"/>
      <c r="E17" s="899"/>
      <c r="F17" s="899"/>
      <c r="G17" s="899"/>
    </row>
    <row r="18" spans="1:7" ht="13.5" thickBot="1" x14ac:dyDescent="0.25">
      <c r="A18" s="73" t="s">
        <v>19</v>
      </c>
      <c r="B18" s="69"/>
      <c r="C18" s="79" t="s">
        <v>923</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s="85" customFormat="1" x14ac:dyDescent="0.2">
      <c r="A22" s="86" t="s">
        <v>23</v>
      </c>
      <c r="B22" s="87" t="s">
        <v>6</v>
      </c>
      <c r="C22" s="87" t="s">
        <v>7</v>
      </c>
      <c r="D22" s="87" t="s">
        <v>8</v>
      </c>
      <c r="E22" s="87" t="s">
        <v>9</v>
      </c>
      <c r="F22" s="87" t="s">
        <v>10</v>
      </c>
    </row>
    <row r="23" spans="1:7" x14ac:dyDescent="0.2">
      <c r="A23" s="88"/>
      <c r="B23" s="88">
        <v>630</v>
      </c>
      <c r="C23" s="88"/>
      <c r="D23" s="88" t="s">
        <v>55</v>
      </c>
      <c r="E23" s="193">
        <v>0</v>
      </c>
      <c r="F23" s="193">
        <v>800</v>
      </c>
    </row>
    <row r="24" spans="1:7" ht="13.5" thickBot="1" x14ac:dyDescent="0.25">
      <c r="A24" s="88"/>
      <c r="B24" s="88">
        <v>640</v>
      </c>
      <c r="C24" s="88"/>
      <c r="D24" s="88" t="s">
        <v>66</v>
      </c>
      <c r="E24" s="193">
        <v>1000</v>
      </c>
      <c r="F24" s="193">
        <v>674.41</v>
      </c>
    </row>
    <row r="25" spans="1:7" ht="13.5" thickBot="1" x14ac:dyDescent="0.25">
      <c r="A25" s="89" t="s">
        <v>11</v>
      </c>
      <c r="B25" s="90"/>
      <c r="C25" s="90"/>
      <c r="D25" s="90"/>
      <c r="E25" s="194">
        <f>SUM(E23:E24)</f>
        <v>1000</v>
      </c>
      <c r="F25" s="194">
        <f>SUM(F23:F24)</f>
        <v>1474.4099999999999</v>
      </c>
    </row>
    <row r="26" spans="1:7" ht="13.5" thickBot="1" x14ac:dyDescent="0.25">
      <c r="A26" s="89" t="s">
        <v>12</v>
      </c>
      <c r="B26" s="90">
        <v>0</v>
      </c>
      <c r="C26" s="90"/>
      <c r="D26" s="90"/>
      <c r="E26" s="148">
        <v>0</v>
      </c>
      <c r="F26" s="149">
        <v>0</v>
      </c>
    </row>
    <row r="27" spans="1:7" ht="13.5" thickBot="1" x14ac:dyDescent="0.25">
      <c r="A27" s="92" t="s">
        <v>13</v>
      </c>
      <c r="B27" s="90" t="s">
        <v>67</v>
      </c>
      <c r="C27" s="90" t="s">
        <v>67</v>
      </c>
      <c r="D27" s="90" t="s">
        <v>67</v>
      </c>
      <c r="E27" s="195">
        <f>E26+E25</f>
        <v>1000</v>
      </c>
      <c r="F27" s="195">
        <f>F26+F25</f>
        <v>1474.4099999999999</v>
      </c>
    </row>
    <row r="31" spans="1:7" ht="15.75" x14ac:dyDescent="0.25">
      <c r="A31" s="64" t="s">
        <v>14</v>
      </c>
      <c r="B31" s="65"/>
      <c r="C31" s="65"/>
      <c r="D31" s="65"/>
      <c r="E31" s="65"/>
      <c r="F31" s="65"/>
      <c r="G31" s="65"/>
    </row>
    <row r="32" spans="1:7" x14ac:dyDescent="0.2">
      <c r="A32" s="93"/>
    </row>
    <row r="33" spans="1:7" ht="21.75" customHeight="1" x14ac:dyDescent="0.2">
      <c r="A33" s="932" t="s">
        <v>22</v>
      </c>
      <c r="B33" s="932"/>
      <c r="C33" s="932"/>
      <c r="D33" s="172" t="s">
        <v>15</v>
      </c>
      <c r="E33" s="710" t="s">
        <v>924</v>
      </c>
      <c r="F33" s="94" t="s">
        <v>1023</v>
      </c>
    </row>
    <row r="34" spans="1:7" ht="43.5" customHeight="1" x14ac:dyDescent="0.2">
      <c r="A34" s="935" t="s">
        <v>119</v>
      </c>
      <c r="B34" s="935"/>
      <c r="C34" s="935"/>
      <c r="D34" s="644" t="s">
        <v>120</v>
      </c>
      <c r="E34" s="660">
        <v>12</v>
      </c>
      <c r="F34" s="661" t="s">
        <v>1127</v>
      </c>
    </row>
    <row r="35" spans="1:7" ht="43.5" customHeight="1" x14ac:dyDescent="0.2">
      <c r="A35" s="933" t="s">
        <v>710</v>
      </c>
      <c r="B35" s="933"/>
      <c r="C35" s="933"/>
      <c r="D35" s="169" t="s">
        <v>711</v>
      </c>
      <c r="E35" s="171">
        <v>3</v>
      </c>
      <c r="F35" s="662" t="s">
        <v>712</v>
      </c>
    </row>
    <row r="36" spans="1:7" ht="12.75" customHeight="1" x14ac:dyDescent="0.2">
      <c r="E36" s="97"/>
      <c r="F36" s="97"/>
      <c r="G36" s="97"/>
    </row>
    <row r="37" spans="1:7" ht="18" customHeight="1" x14ac:dyDescent="0.2">
      <c r="A37" s="98" t="s">
        <v>16</v>
      </c>
    </row>
    <row r="38" spans="1:7" ht="68.25" customHeight="1" x14ac:dyDescent="0.2">
      <c r="A38" s="99" t="s">
        <v>17</v>
      </c>
      <c r="B38" s="936" t="s">
        <v>1128</v>
      </c>
      <c r="C38" s="936"/>
      <c r="D38" s="936"/>
      <c r="E38" s="936"/>
      <c r="F38" s="936"/>
    </row>
    <row r="39" spans="1:7" ht="20.25" customHeight="1" x14ac:dyDescent="0.2"/>
    <row r="40" spans="1:7" ht="24" customHeight="1" x14ac:dyDescent="0.2">
      <c r="A40" s="99" t="s">
        <v>29</v>
      </c>
      <c r="B40" s="937" t="s">
        <v>1129</v>
      </c>
      <c r="C40" s="937"/>
      <c r="D40" s="937"/>
      <c r="E40" s="937"/>
      <c r="F40" s="937"/>
    </row>
  </sheetData>
  <sheetProtection selectLockedCells="1" selectUnlockedCells="1"/>
  <mergeCells count="14">
    <mergeCell ref="D4:G4"/>
    <mergeCell ref="D5:G5"/>
    <mergeCell ref="C9:G9"/>
    <mergeCell ref="C10:G10"/>
    <mergeCell ref="C12:D12"/>
    <mergeCell ref="C13:D13"/>
    <mergeCell ref="B40:F40"/>
    <mergeCell ref="C14:D14"/>
    <mergeCell ref="C15:D15"/>
    <mergeCell ref="C17:G17"/>
    <mergeCell ref="A33:C33"/>
    <mergeCell ref="A34:C34"/>
    <mergeCell ref="B38:F38"/>
    <mergeCell ref="A35:C35"/>
  </mergeCells>
  <pageMargins left="0.7" right="0.7" top="0.75" bottom="0.75" header="0.3" footer="0.3"/>
  <pageSetup paperSize="9" scale="76" firstPageNumber="0" fitToHeight="0" orientation="portrait" verticalDpi="3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rgb="FF7030A0"/>
    <pageSetUpPr fitToPage="1"/>
  </sheetPr>
  <dimension ref="A2:G39"/>
  <sheetViews>
    <sheetView workbookViewId="0">
      <selection activeCell="B37" sqref="B37:F37"/>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93" t="s">
        <v>3</v>
      </c>
      <c r="E4" s="893"/>
      <c r="F4" s="893"/>
      <c r="G4" s="893"/>
    </row>
    <row r="5" spans="1:7" ht="13.5" thickBot="1" x14ac:dyDescent="0.25">
      <c r="A5" s="71" t="s">
        <v>0</v>
      </c>
      <c r="B5" s="69"/>
      <c r="C5" s="72">
        <v>12</v>
      </c>
      <c r="D5" s="896" t="s">
        <v>117</v>
      </c>
      <c r="E5" s="896"/>
      <c r="F5" s="896"/>
      <c r="G5" s="896"/>
    </row>
    <row r="6" spans="1:7" ht="13.5" thickBot="1" x14ac:dyDescent="0.25">
      <c r="A6" s="73" t="s">
        <v>647</v>
      </c>
      <c r="B6" s="69"/>
      <c r="C6" s="74" t="s">
        <v>713</v>
      </c>
      <c r="D6" s="105" t="s">
        <v>714</v>
      </c>
      <c r="E6" s="106"/>
      <c r="F6" s="106"/>
      <c r="G6" s="10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75" t="s">
        <v>48</v>
      </c>
      <c r="D9" s="976"/>
      <c r="E9" s="976"/>
      <c r="F9" s="976"/>
      <c r="G9" s="977"/>
    </row>
    <row r="10" spans="1:7" ht="13.5" thickBot="1" x14ac:dyDescent="0.25">
      <c r="A10" s="73" t="s">
        <v>26</v>
      </c>
      <c r="B10" s="69"/>
      <c r="C10" s="899" t="s">
        <v>65</v>
      </c>
      <c r="D10" s="899"/>
      <c r="E10" s="899"/>
      <c r="F10" s="899"/>
      <c r="G10" s="899"/>
    </row>
    <row r="11" spans="1:7" ht="13.5" thickBot="1" x14ac:dyDescent="0.25">
      <c r="A11" s="78"/>
      <c r="B11" s="69"/>
      <c r="C11" s="69"/>
      <c r="D11" s="69"/>
      <c r="E11" s="69"/>
      <c r="F11" s="69"/>
    </row>
    <row r="12" spans="1:7" ht="13.5" thickBot="1" x14ac:dyDescent="0.25">
      <c r="A12" s="78"/>
      <c r="B12" s="69"/>
      <c r="C12" s="893" t="s">
        <v>28</v>
      </c>
      <c r="D12" s="893"/>
      <c r="E12" s="69"/>
      <c r="F12" s="69"/>
    </row>
    <row r="13" spans="1:7" ht="13.5" thickBot="1" x14ac:dyDescent="0.25">
      <c r="A13" s="81" t="s">
        <v>2</v>
      </c>
      <c r="B13" s="69"/>
      <c r="C13" s="901">
        <v>130</v>
      </c>
      <c r="D13" s="901"/>
      <c r="E13" s="69"/>
      <c r="F13" s="69"/>
    </row>
    <row r="14" spans="1:7" ht="13.5" thickBot="1" x14ac:dyDescent="0.25">
      <c r="A14" s="71" t="s">
        <v>20</v>
      </c>
      <c r="B14" s="69"/>
      <c r="C14" s="901">
        <v>130</v>
      </c>
      <c r="D14" s="901"/>
      <c r="E14" s="69"/>
      <c r="F14" s="69"/>
    </row>
    <row r="15" spans="1:7" ht="13.5" thickBot="1" x14ac:dyDescent="0.25">
      <c r="A15" s="73" t="s">
        <v>1</v>
      </c>
      <c r="B15" s="69"/>
      <c r="C15" s="901">
        <v>64.998999999999995</v>
      </c>
      <c r="D15" s="901"/>
      <c r="E15" s="69"/>
      <c r="F15" s="69"/>
    </row>
    <row r="16" spans="1:7" ht="13.5" thickBot="1" x14ac:dyDescent="0.25">
      <c r="A16" s="82"/>
      <c r="B16" s="69"/>
      <c r="C16" s="83"/>
      <c r="D16" s="83"/>
      <c r="E16" s="84"/>
      <c r="F16" s="84"/>
      <c r="G16" s="85"/>
    </row>
    <row r="17" spans="1:7" ht="13.5" thickBot="1" x14ac:dyDescent="0.25">
      <c r="A17" s="71" t="s">
        <v>18</v>
      </c>
      <c r="B17" s="84"/>
      <c r="C17" s="899" t="s">
        <v>1116</v>
      </c>
      <c r="D17" s="899"/>
      <c r="E17" s="899"/>
      <c r="F17" s="899"/>
      <c r="G17" s="899"/>
    </row>
    <row r="18" spans="1:7" ht="13.5" thickBot="1" x14ac:dyDescent="0.25">
      <c r="A18" s="73" t="s">
        <v>19</v>
      </c>
      <c r="B18" s="69"/>
      <c r="C18" s="79" t="s">
        <v>937</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hidden="1" x14ac:dyDescent="0.2">
      <c r="A23" s="142"/>
      <c r="B23" s="711"/>
      <c r="C23" s="87"/>
      <c r="D23" s="87"/>
      <c r="E23" s="130"/>
      <c r="F23" s="130"/>
    </row>
    <row r="24" spans="1:7" ht="13.5" thickBot="1" x14ac:dyDescent="0.25">
      <c r="A24" s="88"/>
      <c r="B24" s="711">
        <v>640</v>
      </c>
      <c r="C24" s="88"/>
      <c r="D24" s="197" t="s">
        <v>66</v>
      </c>
      <c r="E24" s="130">
        <v>130000</v>
      </c>
      <c r="F24" s="130">
        <v>64999.98</v>
      </c>
    </row>
    <row r="25" spans="1:7" ht="13.5" thickBot="1" x14ac:dyDescent="0.25">
      <c r="A25" s="89" t="s">
        <v>11</v>
      </c>
      <c r="B25" s="90"/>
      <c r="C25" s="90"/>
      <c r="D25" s="90"/>
      <c r="E25" s="131">
        <f>E24+E23</f>
        <v>130000</v>
      </c>
      <c r="F25" s="131">
        <f>F24+F23</f>
        <v>64999.98</v>
      </c>
    </row>
    <row r="26" spans="1:7" ht="13.5" thickBot="1" x14ac:dyDescent="0.25">
      <c r="A26" s="89" t="s">
        <v>12</v>
      </c>
      <c r="B26" s="90">
        <v>0</v>
      </c>
      <c r="C26" s="90"/>
      <c r="D26" s="90"/>
      <c r="E26" s="132"/>
      <c r="F26" s="133">
        <v>0</v>
      </c>
    </row>
    <row r="27" spans="1:7" ht="13.5" thickBot="1" x14ac:dyDescent="0.25">
      <c r="A27" s="92" t="s">
        <v>13</v>
      </c>
      <c r="B27" s="90" t="s">
        <v>67</v>
      </c>
      <c r="C27" s="90" t="s">
        <v>67</v>
      </c>
      <c r="D27" s="90" t="s">
        <v>67</v>
      </c>
      <c r="E27" s="134">
        <f>E26+E25</f>
        <v>130000</v>
      </c>
      <c r="F27" s="134">
        <f>F26+F25</f>
        <v>64999.98</v>
      </c>
    </row>
    <row r="31" spans="1:7" ht="15.75" x14ac:dyDescent="0.25">
      <c r="A31" s="64" t="s">
        <v>14</v>
      </c>
      <c r="B31" s="65"/>
      <c r="C31" s="65"/>
      <c r="D31" s="65"/>
      <c r="E31" s="65"/>
      <c r="F31" s="65"/>
      <c r="G31" s="65"/>
    </row>
    <row r="32" spans="1:7" x14ac:dyDescent="0.2">
      <c r="A32" s="93"/>
    </row>
    <row r="33" spans="1:7" ht="22.5" x14ac:dyDescent="0.2">
      <c r="A33" s="932" t="s">
        <v>22</v>
      </c>
      <c r="B33" s="932"/>
      <c r="C33" s="932"/>
      <c r="D33" s="172" t="s">
        <v>15</v>
      </c>
      <c r="E33" s="710" t="s">
        <v>924</v>
      </c>
      <c r="F33" s="94" t="s">
        <v>1023</v>
      </c>
    </row>
    <row r="34" spans="1:7" ht="36" customHeight="1" x14ac:dyDescent="0.2">
      <c r="A34" s="934" t="s">
        <v>124</v>
      </c>
      <c r="B34" s="934"/>
      <c r="C34" s="934"/>
      <c r="D34" s="108" t="s">
        <v>125</v>
      </c>
      <c r="E34" s="96" t="s">
        <v>126</v>
      </c>
      <c r="F34" s="96" t="s">
        <v>126</v>
      </c>
    </row>
    <row r="35" spans="1:7" x14ac:dyDescent="0.2">
      <c r="E35" s="97"/>
      <c r="F35" s="97"/>
      <c r="G35" s="97"/>
    </row>
    <row r="36" spans="1:7" x14ac:dyDescent="0.2">
      <c r="A36" s="98" t="s">
        <v>16</v>
      </c>
    </row>
    <row r="37" spans="1:7" ht="128.25" customHeight="1" x14ac:dyDescent="0.2">
      <c r="A37" s="99" t="s">
        <v>17</v>
      </c>
      <c r="B37" s="1402" t="s">
        <v>1130</v>
      </c>
      <c r="C37" s="1402"/>
      <c r="D37" s="1402"/>
      <c r="E37" s="1402"/>
      <c r="F37" s="1402"/>
    </row>
    <row r="39" spans="1:7" ht="24" x14ac:dyDescent="0.2">
      <c r="A39" s="99" t="s">
        <v>29</v>
      </c>
      <c r="B39" s="937"/>
      <c r="C39" s="937"/>
      <c r="D39" s="937"/>
      <c r="E39" s="937"/>
      <c r="F39" s="937"/>
    </row>
  </sheetData>
  <sheetProtection selectLockedCells="1" selectUnlockedCells="1"/>
  <mergeCells count="13">
    <mergeCell ref="D4:G4"/>
    <mergeCell ref="D5:G5"/>
    <mergeCell ref="C9:G9"/>
    <mergeCell ref="C10:G10"/>
    <mergeCell ref="C12:D12"/>
    <mergeCell ref="C13:D13"/>
    <mergeCell ref="B37:F37"/>
    <mergeCell ref="B39:F39"/>
    <mergeCell ref="C14:D14"/>
    <mergeCell ref="C15:D15"/>
    <mergeCell ref="C17:G17"/>
    <mergeCell ref="A33:C33"/>
    <mergeCell ref="A34:C34"/>
  </mergeCells>
  <pageMargins left="0.7" right="0.7" top="0.75" bottom="0.75" header="0.3" footer="0.3"/>
  <pageSetup paperSize="9" scale="76" firstPageNumber="0" fitToHeight="0" orientation="portrait" verticalDpi="300"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rgb="FF7030A0"/>
    <pageSetUpPr fitToPage="1"/>
  </sheetPr>
  <dimension ref="A2:G39"/>
  <sheetViews>
    <sheetView topLeftCell="B10" workbookViewId="0">
      <selection activeCell="B39" sqref="B39:F39"/>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93" t="s">
        <v>3</v>
      </c>
      <c r="E4" s="893"/>
      <c r="F4" s="893"/>
      <c r="G4" s="893"/>
    </row>
    <row r="5" spans="1:7" ht="13.5" thickBot="1" x14ac:dyDescent="0.25">
      <c r="A5" s="71" t="s">
        <v>0</v>
      </c>
      <c r="B5" s="69"/>
      <c r="C5" s="72">
        <v>12</v>
      </c>
      <c r="D5" s="110" t="s">
        <v>117</v>
      </c>
      <c r="E5" s="111"/>
      <c r="F5" s="111"/>
      <c r="G5" s="112"/>
    </row>
    <row r="6" spans="1:7" ht="13.5" thickBot="1" x14ac:dyDescent="0.25">
      <c r="A6" s="73" t="s">
        <v>647</v>
      </c>
      <c r="B6" s="69"/>
      <c r="C6" s="74" t="s">
        <v>122</v>
      </c>
      <c r="D6" s="105" t="s">
        <v>127</v>
      </c>
      <c r="E6" s="106"/>
      <c r="F6" s="106"/>
      <c r="G6" s="10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75" t="s">
        <v>48</v>
      </c>
      <c r="D9" s="976"/>
      <c r="E9" s="976"/>
      <c r="F9" s="976"/>
      <c r="G9" s="977"/>
    </row>
    <row r="10" spans="1:7" ht="13.5" thickBot="1" x14ac:dyDescent="0.25">
      <c r="A10" s="73" t="s">
        <v>26</v>
      </c>
      <c r="B10" s="69"/>
      <c r="C10" s="899" t="s">
        <v>65</v>
      </c>
      <c r="D10" s="899"/>
      <c r="E10" s="899"/>
      <c r="F10" s="899"/>
      <c r="G10" s="899"/>
    </row>
    <row r="11" spans="1:7" ht="13.5" thickBot="1" x14ac:dyDescent="0.25">
      <c r="A11" s="78"/>
      <c r="B11" s="69"/>
      <c r="C11" s="69"/>
      <c r="D11" s="69"/>
      <c r="E11" s="69"/>
      <c r="F11" s="69"/>
    </row>
    <row r="12" spans="1:7" ht="13.5" thickBot="1" x14ac:dyDescent="0.25">
      <c r="A12" s="78"/>
      <c r="B12" s="69"/>
      <c r="C12" s="893" t="s">
        <v>28</v>
      </c>
      <c r="D12" s="893"/>
      <c r="E12" s="69"/>
      <c r="F12" s="69"/>
    </row>
    <row r="13" spans="1:7" ht="13.5" thickBot="1" x14ac:dyDescent="0.25">
      <c r="A13" s="81" t="s">
        <v>2</v>
      </c>
      <c r="B13" s="69"/>
      <c r="C13" s="79"/>
      <c r="D13" s="198">
        <v>1.4</v>
      </c>
      <c r="E13" s="69"/>
      <c r="F13" s="69"/>
    </row>
    <row r="14" spans="1:7" ht="13.5" thickBot="1" x14ac:dyDescent="0.25">
      <c r="A14" s="71" t="s">
        <v>20</v>
      </c>
      <c r="B14" s="69"/>
      <c r="C14" s="79"/>
      <c r="D14" s="198">
        <v>1.4</v>
      </c>
      <c r="E14" s="69"/>
      <c r="F14" s="69"/>
    </row>
    <row r="15" spans="1:7" ht="13.5" thickBot="1" x14ac:dyDescent="0.25">
      <c r="A15" s="73" t="s">
        <v>1</v>
      </c>
      <c r="B15" s="69"/>
      <c r="C15" s="901">
        <v>0.64300000000000002</v>
      </c>
      <c r="D15" s="901"/>
      <c r="E15" s="69"/>
      <c r="F15" s="69"/>
    </row>
    <row r="16" spans="1:7" ht="13.5" thickBot="1" x14ac:dyDescent="0.25">
      <c r="A16" s="82"/>
      <c r="B16" s="69"/>
      <c r="C16" s="83"/>
      <c r="D16" s="83"/>
      <c r="E16" s="84"/>
      <c r="F16" s="84"/>
      <c r="G16" s="85"/>
    </row>
    <row r="17" spans="1:7" ht="13.5" thickBot="1" x14ac:dyDescent="0.25">
      <c r="A17" s="71" t="s">
        <v>18</v>
      </c>
      <c r="B17" s="84"/>
      <c r="C17" s="899" t="s">
        <v>1092</v>
      </c>
      <c r="D17" s="899"/>
      <c r="E17" s="899"/>
      <c r="F17" s="899"/>
      <c r="G17" s="899"/>
    </row>
    <row r="18" spans="1:7" ht="13.5" thickBot="1" x14ac:dyDescent="0.25">
      <c r="A18" s="73" t="s">
        <v>19</v>
      </c>
      <c r="B18" s="69"/>
      <c r="C18" s="79" t="s">
        <v>923</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ht="13.5" thickBot="1" x14ac:dyDescent="0.25">
      <c r="A23" s="88"/>
      <c r="B23" s="88">
        <v>640</v>
      </c>
      <c r="C23" s="88"/>
      <c r="D23" s="88" t="s">
        <v>66</v>
      </c>
      <c r="E23" s="130">
        <v>1000</v>
      </c>
      <c r="F23" s="130">
        <v>643.42999999999995</v>
      </c>
    </row>
    <row r="24" spans="1:7" ht="13.5" thickBot="1" x14ac:dyDescent="0.25">
      <c r="A24" s="89" t="s">
        <v>11</v>
      </c>
      <c r="B24" s="90"/>
      <c r="C24" s="90"/>
      <c r="D24" s="90"/>
      <c r="E24" s="131">
        <v>1500</v>
      </c>
      <c r="F24" s="166">
        <f>F23</f>
        <v>643.42999999999995</v>
      </c>
    </row>
    <row r="25" spans="1:7" ht="13.5" thickBot="1" x14ac:dyDescent="0.25">
      <c r="A25" s="89" t="s">
        <v>12</v>
      </c>
      <c r="B25" s="90">
        <v>0</v>
      </c>
      <c r="C25" s="90"/>
      <c r="D25" s="90"/>
      <c r="E25" s="132"/>
      <c r="F25" s="133"/>
    </row>
    <row r="26" spans="1:7" ht="13.5" thickBot="1" x14ac:dyDescent="0.25">
      <c r="A26" s="92" t="s">
        <v>13</v>
      </c>
      <c r="B26" s="90" t="s">
        <v>67</v>
      </c>
      <c r="C26" s="90" t="s">
        <v>67</v>
      </c>
      <c r="D26" s="90" t="s">
        <v>67</v>
      </c>
      <c r="E26" s="134">
        <f>SUM(E24:E25)</f>
        <v>1500</v>
      </c>
      <c r="F26" s="134">
        <f>SUM(F24:F25)</f>
        <v>643.42999999999995</v>
      </c>
    </row>
    <row r="30" spans="1:7" ht="15.75" x14ac:dyDescent="0.25">
      <c r="A30" s="64" t="s">
        <v>14</v>
      </c>
      <c r="B30" s="65"/>
      <c r="C30" s="65"/>
      <c r="D30" s="65"/>
      <c r="E30" s="65"/>
      <c r="F30" s="65"/>
      <c r="G30" s="65"/>
    </row>
    <row r="31" spans="1:7" x14ac:dyDescent="0.2">
      <c r="A31" s="93"/>
    </row>
    <row r="32" spans="1:7" ht="22.5" x14ac:dyDescent="0.2">
      <c r="A32" s="932" t="s">
        <v>22</v>
      </c>
      <c r="B32" s="932"/>
      <c r="C32" s="932"/>
      <c r="D32" s="172" t="s">
        <v>15</v>
      </c>
      <c r="E32" s="710" t="s">
        <v>924</v>
      </c>
      <c r="F32" s="94" t="s">
        <v>1131</v>
      </c>
    </row>
    <row r="33" spans="1:7" ht="22.35" customHeight="1" x14ac:dyDescent="0.2">
      <c r="A33" s="1366" t="s">
        <v>128</v>
      </c>
      <c r="B33" s="1366"/>
      <c r="C33" s="1366"/>
      <c r="D33" s="108" t="s">
        <v>129</v>
      </c>
      <c r="E33" s="96">
        <v>35</v>
      </c>
      <c r="F33" s="96">
        <v>20</v>
      </c>
    </row>
    <row r="34" spans="1:7" x14ac:dyDescent="0.2">
      <c r="A34" s="1367"/>
      <c r="B34" s="1367"/>
      <c r="C34" s="1367"/>
      <c r="D34" s="108"/>
      <c r="E34" s="109"/>
      <c r="F34" s="109"/>
    </row>
    <row r="35" spans="1:7" x14ac:dyDescent="0.2">
      <c r="E35" s="97"/>
      <c r="F35" s="97"/>
      <c r="G35" s="97"/>
    </row>
    <row r="36" spans="1:7" x14ac:dyDescent="0.2">
      <c r="A36" s="98" t="s">
        <v>16</v>
      </c>
    </row>
    <row r="37" spans="1:7" ht="106.5" customHeight="1" x14ac:dyDescent="0.2">
      <c r="A37" s="99" t="s">
        <v>17</v>
      </c>
      <c r="B37" s="936" t="s">
        <v>1132</v>
      </c>
      <c r="C37" s="936"/>
      <c r="D37" s="936"/>
      <c r="E37" s="936"/>
      <c r="F37" s="936"/>
    </row>
    <row r="39" spans="1:7" ht="24" x14ac:dyDescent="0.2">
      <c r="A39" s="99" t="s">
        <v>29</v>
      </c>
      <c r="B39" s="950"/>
      <c r="C39" s="950"/>
      <c r="D39" s="950"/>
      <c r="E39" s="950"/>
      <c r="F39" s="950"/>
    </row>
  </sheetData>
  <sheetProtection selectLockedCells="1" selectUnlockedCells="1"/>
  <mergeCells count="11">
    <mergeCell ref="B39:F39"/>
    <mergeCell ref="D4:G4"/>
    <mergeCell ref="C9:G9"/>
    <mergeCell ref="C10:G10"/>
    <mergeCell ref="C12:D12"/>
    <mergeCell ref="C15:D15"/>
    <mergeCell ref="C17:G17"/>
    <mergeCell ref="A32:C32"/>
    <mergeCell ref="A33:C33"/>
    <mergeCell ref="A34:C34"/>
    <mergeCell ref="B37:F37"/>
  </mergeCells>
  <pageMargins left="0.7" right="0.7" top="0.75" bottom="0.75" header="0.3" footer="0.3"/>
  <pageSetup paperSize="9" scale="76" firstPageNumber="0" fitToHeight="0" orientation="portrait" verticalDpi="3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rgb="FF7030A0"/>
    <pageSetUpPr fitToPage="1"/>
  </sheetPr>
  <dimension ref="A2:G44"/>
  <sheetViews>
    <sheetView workbookViewId="0">
      <selection activeCell="F28" sqref="F28"/>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93" t="s">
        <v>3</v>
      </c>
      <c r="E4" s="893"/>
      <c r="F4" s="893"/>
      <c r="G4" s="893"/>
    </row>
    <row r="5" spans="1:7" ht="13.5" thickBot="1" x14ac:dyDescent="0.25">
      <c r="A5" s="71" t="s">
        <v>0</v>
      </c>
      <c r="B5" s="69"/>
      <c r="C5" s="72">
        <v>12</v>
      </c>
      <c r="D5" s="896" t="s">
        <v>117</v>
      </c>
      <c r="E5" s="896"/>
      <c r="F5" s="896"/>
      <c r="G5" s="896"/>
    </row>
    <row r="6" spans="1:7" ht="13.5" thickBot="1" x14ac:dyDescent="0.25">
      <c r="A6" s="73" t="s">
        <v>647</v>
      </c>
      <c r="B6" s="69"/>
      <c r="C6" s="74" t="s">
        <v>123</v>
      </c>
      <c r="D6" s="897" t="s">
        <v>715</v>
      </c>
      <c r="E6" s="897"/>
      <c r="F6" s="897"/>
      <c r="G6" s="89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75" t="s">
        <v>48</v>
      </c>
      <c r="D9" s="976"/>
      <c r="E9" s="976"/>
      <c r="F9" s="976"/>
      <c r="G9" s="977"/>
    </row>
    <row r="10" spans="1:7" ht="13.5" thickBot="1" x14ac:dyDescent="0.25">
      <c r="A10" s="73" t="s">
        <v>26</v>
      </c>
      <c r="B10" s="69"/>
      <c r="C10" s="899" t="s">
        <v>65</v>
      </c>
      <c r="D10" s="899"/>
      <c r="E10" s="899"/>
      <c r="F10" s="899"/>
      <c r="G10" s="899"/>
    </row>
    <row r="11" spans="1:7" ht="13.5" thickBot="1" x14ac:dyDescent="0.25">
      <c r="A11" s="78"/>
      <c r="B11" s="69"/>
      <c r="C11" s="69"/>
      <c r="D11" s="69"/>
      <c r="E11" s="69"/>
      <c r="F11" s="69"/>
    </row>
    <row r="12" spans="1:7" ht="13.5" thickBot="1" x14ac:dyDescent="0.25">
      <c r="A12" s="78"/>
      <c r="B12" s="69"/>
      <c r="C12" s="893" t="s">
        <v>28</v>
      </c>
      <c r="D12" s="893"/>
      <c r="E12" s="69"/>
      <c r="F12" s="69"/>
    </row>
    <row r="13" spans="1:7" ht="13.5" thickBot="1" x14ac:dyDescent="0.25">
      <c r="A13" s="81" t="s">
        <v>2</v>
      </c>
      <c r="B13" s="69"/>
      <c r="C13" s="901">
        <v>297.90199999999999</v>
      </c>
      <c r="D13" s="901"/>
      <c r="E13" s="69"/>
      <c r="F13" s="69"/>
    </row>
    <row r="14" spans="1:7" ht="13.5" thickBot="1" x14ac:dyDescent="0.25">
      <c r="A14" s="71" t="s">
        <v>20</v>
      </c>
      <c r="B14" s="69"/>
      <c r="C14" s="901">
        <v>297.90199999999999</v>
      </c>
      <c r="D14" s="901"/>
      <c r="E14" s="69"/>
      <c r="F14" s="69"/>
    </row>
    <row r="15" spans="1:7" ht="13.5" thickBot="1" x14ac:dyDescent="0.25">
      <c r="A15" s="73" t="s">
        <v>1</v>
      </c>
      <c r="B15" s="69"/>
      <c r="C15" s="901">
        <v>133.898</v>
      </c>
      <c r="D15" s="901"/>
      <c r="E15" s="69"/>
      <c r="F15" s="69"/>
    </row>
    <row r="16" spans="1:7" ht="13.5" thickBot="1" x14ac:dyDescent="0.25">
      <c r="A16" s="82"/>
      <c r="B16" s="69"/>
      <c r="C16" s="83"/>
      <c r="D16" s="83"/>
      <c r="E16" s="84"/>
      <c r="F16" s="84"/>
      <c r="G16" s="85"/>
    </row>
    <row r="17" spans="1:7" ht="13.5" thickBot="1" x14ac:dyDescent="0.25">
      <c r="A17" s="71" t="s">
        <v>18</v>
      </c>
      <c r="B17" s="84"/>
      <c r="C17" s="899" t="s">
        <v>1092</v>
      </c>
      <c r="D17" s="899"/>
      <c r="E17" s="899"/>
      <c r="F17" s="899"/>
      <c r="G17" s="899"/>
    </row>
    <row r="18" spans="1:7" ht="13.5" thickBot="1" x14ac:dyDescent="0.25">
      <c r="A18" s="73" t="s">
        <v>19</v>
      </c>
      <c r="B18" s="69"/>
      <c r="C18" s="79" t="s">
        <v>923</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42"/>
      <c r="B23" s="199">
        <v>610</v>
      </c>
      <c r="C23" s="87"/>
      <c r="D23" s="200" t="s">
        <v>54</v>
      </c>
      <c r="E23" s="201">
        <v>0</v>
      </c>
      <c r="F23" s="201">
        <v>1585.14</v>
      </c>
    </row>
    <row r="24" spans="1:7" x14ac:dyDescent="0.2">
      <c r="A24" s="142"/>
      <c r="B24" s="199">
        <v>620</v>
      </c>
      <c r="C24" s="87"/>
      <c r="D24" s="200" t="s">
        <v>57</v>
      </c>
      <c r="E24" s="201">
        <v>160</v>
      </c>
      <c r="F24" s="201">
        <v>587.27</v>
      </c>
    </row>
    <row r="25" spans="1:7" x14ac:dyDescent="0.2">
      <c r="A25" s="142"/>
      <c r="B25" s="199">
        <v>630</v>
      </c>
      <c r="C25" s="87"/>
      <c r="D25" s="200" t="s">
        <v>55</v>
      </c>
      <c r="E25" s="201">
        <v>2650</v>
      </c>
      <c r="F25" s="201">
        <v>957.06</v>
      </c>
    </row>
    <row r="26" spans="1:7" ht="13.5" thickBot="1" x14ac:dyDescent="0.25">
      <c r="A26" s="176"/>
      <c r="B26" s="199">
        <v>640</v>
      </c>
      <c r="C26" s="176"/>
      <c r="D26" s="200" t="s">
        <v>66</v>
      </c>
      <c r="E26" s="201">
        <v>1200</v>
      </c>
      <c r="F26" s="201">
        <v>0</v>
      </c>
    </row>
    <row r="27" spans="1:7" ht="13.5" thickBot="1" x14ac:dyDescent="0.25">
      <c r="A27" s="266" t="s">
        <v>11</v>
      </c>
      <c r="B27" s="159"/>
      <c r="C27" s="159"/>
      <c r="D27" s="159"/>
      <c r="E27" s="270">
        <f>SUM(E24:E26)</f>
        <v>4010</v>
      </c>
      <c r="F27" s="271">
        <f>SUM(F23:F26)</f>
        <v>3129.47</v>
      </c>
    </row>
    <row r="28" spans="1:7" x14ac:dyDescent="0.2">
      <c r="A28" s="267"/>
      <c r="B28" s="268">
        <v>713</v>
      </c>
      <c r="C28" s="268"/>
      <c r="D28" s="268" t="s">
        <v>1105</v>
      </c>
      <c r="E28" s="201">
        <v>0</v>
      </c>
      <c r="F28" s="201">
        <v>2610.3000000000002</v>
      </c>
    </row>
    <row r="29" spans="1:7" x14ac:dyDescent="0.2">
      <c r="A29" s="779"/>
      <c r="B29" s="780">
        <v>716</v>
      </c>
      <c r="C29" s="780"/>
      <c r="D29" s="780" t="s">
        <v>239</v>
      </c>
      <c r="E29" s="201">
        <v>0</v>
      </c>
      <c r="F29" s="201">
        <v>490</v>
      </c>
    </row>
    <row r="30" spans="1:7" ht="13.5" thickBot="1" x14ac:dyDescent="0.25">
      <c r="A30" s="262"/>
      <c r="B30" s="263">
        <v>717</v>
      </c>
      <c r="C30" s="263"/>
      <c r="D30" s="263" t="s">
        <v>716</v>
      </c>
      <c r="E30" s="201">
        <v>293892</v>
      </c>
      <c r="F30" s="201">
        <v>127668.62</v>
      </c>
    </row>
    <row r="31" spans="1:7" ht="13.5" thickBot="1" x14ac:dyDescent="0.25">
      <c r="A31" s="266" t="s">
        <v>12</v>
      </c>
      <c r="B31" s="159">
        <v>0</v>
      </c>
      <c r="C31" s="159"/>
      <c r="D31" s="159"/>
      <c r="E31" s="270">
        <f>SUM(E28:E30)</f>
        <v>293892</v>
      </c>
      <c r="F31" s="271">
        <f>SUM(F28:F30)</f>
        <v>130768.92</v>
      </c>
    </row>
    <row r="32" spans="1:7" ht="13.5" thickBot="1" x14ac:dyDescent="0.25">
      <c r="A32" s="265" t="s">
        <v>13</v>
      </c>
      <c r="B32" s="120" t="s">
        <v>67</v>
      </c>
      <c r="C32" s="120" t="s">
        <v>67</v>
      </c>
      <c r="D32" s="120" t="s">
        <v>67</v>
      </c>
      <c r="E32" s="167">
        <f>E27+E31</f>
        <v>297902</v>
      </c>
      <c r="F32" s="167">
        <f>F27+F31</f>
        <v>133898.38999999998</v>
      </c>
    </row>
    <row r="36" spans="1:7" ht="15.75" x14ac:dyDescent="0.25">
      <c r="A36" s="64" t="s">
        <v>14</v>
      </c>
      <c r="B36" s="65"/>
      <c r="C36" s="65"/>
      <c r="D36" s="65"/>
      <c r="E36" s="65"/>
      <c r="F36" s="65"/>
      <c r="G36" s="65"/>
    </row>
    <row r="37" spans="1:7" x14ac:dyDescent="0.2">
      <c r="A37" s="93"/>
    </row>
    <row r="38" spans="1:7" ht="22.5" x14ac:dyDescent="0.2">
      <c r="A38" s="932" t="s">
        <v>22</v>
      </c>
      <c r="B38" s="932"/>
      <c r="C38" s="932"/>
      <c r="D38" s="172" t="s">
        <v>15</v>
      </c>
      <c r="E38" s="710" t="s">
        <v>1103</v>
      </c>
      <c r="F38" s="94" t="s">
        <v>1023</v>
      </c>
    </row>
    <row r="39" spans="1:7" ht="22.35" customHeight="1" x14ac:dyDescent="0.2">
      <c r="A39" s="1368" t="s">
        <v>134</v>
      </c>
      <c r="B39" s="1368"/>
      <c r="C39" s="1368"/>
      <c r="D39" s="108" t="s">
        <v>135</v>
      </c>
      <c r="E39" s="96">
        <v>65</v>
      </c>
      <c r="F39" s="96">
        <v>58</v>
      </c>
    </row>
    <row r="40" spans="1:7" x14ac:dyDescent="0.2">
      <c r="E40" s="97"/>
      <c r="F40" s="97"/>
      <c r="G40" s="97"/>
    </row>
    <row r="41" spans="1:7" x14ac:dyDescent="0.2">
      <c r="A41" s="98" t="s">
        <v>16</v>
      </c>
    </row>
    <row r="42" spans="1:7" ht="72.75" customHeight="1" x14ac:dyDescent="0.2">
      <c r="A42" s="99" t="s">
        <v>17</v>
      </c>
      <c r="B42" s="936" t="s">
        <v>1104</v>
      </c>
      <c r="C42" s="936"/>
      <c r="D42" s="936"/>
      <c r="E42" s="936"/>
      <c r="F42" s="936"/>
    </row>
    <row r="44" spans="1:7" ht="24" customHeight="1" x14ac:dyDescent="0.2">
      <c r="A44" s="99" t="s">
        <v>29</v>
      </c>
      <c r="B44" s="859"/>
      <c r="C44" s="859"/>
      <c r="D44" s="859"/>
      <c r="E44" s="859"/>
      <c r="F44" s="859"/>
    </row>
  </sheetData>
  <sheetProtection selectLockedCells="1" selectUnlockedCells="1"/>
  <mergeCells count="14">
    <mergeCell ref="D4:G4"/>
    <mergeCell ref="D5:G5"/>
    <mergeCell ref="D6:G6"/>
    <mergeCell ref="C9:G9"/>
    <mergeCell ref="C10:G10"/>
    <mergeCell ref="C12:D12"/>
    <mergeCell ref="B42:F42"/>
    <mergeCell ref="B44:F44"/>
    <mergeCell ref="C13:D13"/>
    <mergeCell ref="C14:D14"/>
    <mergeCell ref="C15:D15"/>
    <mergeCell ref="C17:G17"/>
    <mergeCell ref="A38:C38"/>
    <mergeCell ref="A39:C39"/>
  </mergeCells>
  <pageMargins left="0.7" right="0.7" top="0.75" bottom="0.75" header="0.3" footer="0.3"/>
  <pageSetup paperSize="9" scale="76" firstPageNumber="0" fitToHeight="0" orientation="portrait" verticalDpi="300"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rgb="FF7030A0"/>
    <pageSetUpPr fitToPage="1"/>
  </sheetPr>
  <dimension ref="A1:F53"/>
  <sheetViews>
    <sheetView workbookViewId="0">
      <selection activeCell="I40" sqref="I40"/>
    </sheetView>
  </sheetViews>
  <sheetFormatPr defaultRowHeight="12.75" x14ac:dyDescent="0.2"/>
  <cols>
    <col min="1" max="1" width="32.140625" style="66" customWidth="1"/>
    <col min="2" max="2" width="8.140625" style="66" customWidth="1"/>
    <col min="3" max="3" width="11.85546875" style="66" customWidth="1"/>
    <col min="4" max="4" width="22.5703125" style="66" customWidth="1"/>
    <col min="5" max="5" width="15.85546875" style="66" customWidth="1"/>
    <col min="6" max="6" width="19.28515625" style="66" customWidth="1"/>
    <col min="7" max="16384" width="9.140625" style="66"/>
  </cols>
  <sheetData>
    <row r="1" spans="1:6" ht="18" x14ac:dyDescent="0.25">
      <c r="A1" s="192"/>
      <c r="B1" s="192"/>
    </row>
    <row r="2" spans="1:6" ht="15.75" x14ac:dyDescent="0.25">
      <c r="A2" s="64" t="s">
        <v>4</v>
      </c>
      <c r="B2" s="64"/>
      <c r="C2" s="65"/>
      <c r="D2" s="65"/>
      <c r="E2" s="65"/>
      <c r="F2" s="65"/>
    </row>
    <row r="3" spans="1:6" ht="8.25" customHeight="1" thickBot="1" x14ac:dyDescent="0.3">
      <c r="A3" s="67"/>
      <c r="B3" s="68"/>
    </row>
    <row r="4" spans="1:6" ht="13.5" thickBot="1" x14ac:dyDescent="0.25">
      <c r="A4" s="69"/>
      <c r="B4" s="69"/>
      <c r="C4" s="70" t="s">
        <v>24</v>
      </c>
      <c r="D4" s="893" t="s">
        <v>3</v>
      </c>
      <c r="E4" s="893"/>
      <c r="F4" s="893"/>
    </row>
    <row r="5" spans="1:6" ht="13.5" thickBot="1" x14ac:dyDescent="0.25">
      <c r="A5" s="71" t="s">
        <v>0</v>
      </c>
      <c r="B5" s="69"/>
      <c r="C5" s="72">
        <v>12</v>
      </c>
      <c r="D5" s="896" t="s">
        <v>117</v>
      </c>
      <c r="E5" s="896"/>
      <c r="F5" s="896"/>
    </row>
    <row r="6" spans="1:6" ht="13.5" thickBot="1" x14ac:dyDescent="0.25">
      <c r="A6" s="71" t="s">
        <v>647</v>
      </c>
      <c r="B6" s="69"/>
      <c r="C6" s="74" t="s">
        <v>719</v>
      </c>
      <c r="D6" s="75" t="s">
        <v>720</v>
      </c>
      <c r="E6" s="76"/>
      <c r="F6" s="76"/>
    </row>
    <row r="7" spans="1:6" ht="13.5" thickBot="1" x14ac:dyDescent="0.25">
      <c r="A7" s="78"/>
      <c r="B7" s="69"/>
      <c r="C7" s="69"/>
      <c r="D7" s="69"/>
      <c r="E7" s="69"/>
      <c r="F7" s="69"/>
    </row>
    <row r="8" spans="1:6" ht="13.5" thickBot="1" x14ac:dyDescent="0.25">
      <c r="A8" s="71" t="s">
        <v>21</v>
      </c>
      <c r="B8" s="69"/>
      <c r="C8" s="245" t="s">
        <v>277</v>
      </c>
      <c r="D8" s="246"/>
      <c r="E8" s="246"/>
      <c r="F8" s="247"/>
    </row>
    <row r="9" spans="1:6" ht="13.5" thickBot="1" x14ac:dyDescent="0.25">
      <c r="A9" s="73" t="s">
        <v>42</v>
      </c>
      <c r="B9" s="69"/>
      <c r="C9" s="1369" t="s">
        <v>48</v>
      </c>
      <c r="D9" s="976"/>
      <c r="E9" s="976"/>
      <c r="F9" s="1370"/>
    </row>
    <row r="10" spans="1:6" ht="13.5" thickBot="1" x14ac:dyDescent="0.25">
      <c r="A10" s="73" t="s">
        <v>26</v>
      </c>
      <c r="B10" s="69"/>
      <c r="C10" s="1315" t="s">
        <v>858</v>
      </c>
      <c r="D10" s="1316"/>
      <c r="E10" s="1316"/>
      <c r="F10" s="1317"/>
    </row>
    <row r="11" spans="1:6" ht="13.5" thickBot="1" x14ac:dyDescent="0.25">
      <c r="A11" s="78"/>
      <c r="B11" s="69"/>
      <c r="C11" s="69"/>
      <c r="D11" s="69"/>
      <c r="E11" s="69"/>
      <c r="F11" s="69"/>
    </row>
    <row r="12" spans="1:6" ht="13.5" thickBot="1" x14ac:dyDescent="0.25">
      <c r="A12" s="78"/>
      <c r="B12" s="69"/>
      <c r="C12" s="893" t="s">
        <v>28</v>
      </c>
      <c r="D12" s="893"/>
      <c r="E12" s="69"/>
      <c r="F12" s="69"/>
    </row>
    <row r="13" spans="1:6" ht="13.5" thickBot="1" x14ac:dyDescent="0.25">
      <c r="A13" s="81" t="s">
        <v>2</v>
      </c>
      <c r="B13" s="69"/>
      <c r="C13" s="901">
        <v>110.81</v>
      </c>
      <c r="D13" s="901"/>
      <c r="E13" s="69"/>
      <c r="F13" s="69"/>
    </row>
    <row r="14" spans="1:6" ht="13.5" thickBot="1" x14ac:dyDescent="0.25">
      <c r="A14" s="71" t="s">
        <v>20</v>
      </c>
      <c r="B14" s="69"/>
      <c r="C14" s="901">
        <v>110.81</v>
      </c>
      <c r="D14" s="901"/>
      <c r="E14" s="69"/>
      <c r="F14" s="69"/>
    </row>
    <row r="15" spans="1:6" ht="13.5" thickBot="1" x14ac:dyDescent="0.25">
      <c r="A15" s="73" t="s">
        <v>1</v>
      </c>
      <c r="B15" s="69"/>
      <c r="C15" s="901">
        <v>37.585000000000001</v>
      </c>
      <c r="D15" s="901"/>
      <c r="E15" s="69"/>
      <c r="F15" s="69"/>
    </row>
    <row r="16" spans="1:6" ht="13.5" thickBot="1" x14ac:dyDescent="0.25">
      <c r="A16" s="82"/>
      <c r="B16" s="69"/>
      <c r="C16" s="83"/>
      <c r="D16" s="83"/>
      <c r="E16" s="84"/>
      <c r="F16" s="84"/>
    </row>
    <row r="17" spans="1:6" s="85" customFormat="1" ht="13.5" thickBot="1" x14ac:dyDescent="0.25">
      <c r="A17" s="71" t="s">
        <v>18</v>
      </c>
      <c r="B17" s="84"/>
      <c r="C17" s="1380" t="s">
        <v>1116</v>
      </c>
      <c r="D17" s="1381"/>
      <c r="E17" s="1381"/>
      <c r="F17" s="1382"/>
    </row>
    <row r="18" spans="1:6" ht="13.5" thickBot="1" x14ac:dyDescent="0.25">
      <c r="A18" s="73" t="s">
        <v>19</v>
      </c>
      <c r="B18" s="69"/>
      <c r="C18" s="405" t="s">
        <v>923</v>
      </c>
      <c r="D18" s="406"/>
      <c r="E18" s="406"/>
      <c r="F18" s="407"/>
    </row>
    <row r="19" spans="1:6" x14ac:dyDescent="0.2">
      <c r="B19" s="69"/>
    </row>
    <row r="20" spans="1:6" ht="15.75" x14ac:dyDescent="0.25">
      <c r="A20" s="64" t="s">
        <v>5</v>
      </c>
      <c r="B20" s="64"/>
      <c r="C20" s="65"/>
      <c r="D20" s="65"/>
      <c r="E20" s="65"/>
      <c r="F20" s="65"/>
    </row>
    <row r="21" spans="1:6" ht="15.75" x14ac:dyDescent="0.25">
      <c r="A21" s="67"/>
      <c r="C21" s="85"/>
      <c r="D21" s="85"/>
      <c r="E21" s="85"/>
      <c r="F21" s="85"/>
    </row>
    <row r="22" spans="1:6" s="85" customFormat="1" x14ac:dyDescent="0.2">
      <c r="A22" s="86" t="s">
        <v>23</v>
      </c>
      <c r="B22" s="87" t="s">
        <v>6</v>
      </c>
      <c r="C22" s="87" t="s">
        <v>7</v>
      </c>
      <c r="D22" s="272" t="s">
        <v>8</v>
      </c>
      <c r="E22" s="273" t="s">
        <v>9</v>
      </c>
      <c r="F22" s="273" t="s">
        <v>10</v>
      </c>
    </row>
    <row r="23" spans="1:6" s="85" customFormat="1" x14ac:dyDescent="0.2">
      <c r="A23" s="1371" t="s">
        <v>405</v>
      </c>
      <c r="B23" s="88">
        <v>640</v>
      </c>
      <c r="C23" s="87"/>
      <c r="D23" s="747" t="s">
        <v>852</v>
      </c>
      <c r="E23" s="748">
        <v>265</v>
      </c>
      <c r="F23" s="748">
        <v>132.80000000000001</v>
      </c>
    </row>
    <row r="24" spans="1:6" s="85" customFormat="1" x14ac:dyDescent="0.2">
      <c r="A24" s="1372"/>
      <c r="B24" s="88">
        <v>640</v>
      </c>
      <c r="C24" s="88"/>
      <c r="D24" s="747" t="s">
        <v>851</v>
      </c>
      <c r="E24" s="748">
        <v>12000</v>
      </c>
      <c r="F24" s="748">
        <v>13966</v>
      </c>
    </row>
    <row r="25" spans="1:6" x14ac:dyDescent="0.2">
      <c r="A25" s="720" t="s">
        <v>847</v>
      </c>
      <c r="B25" s="88">
        <v>640</v>
      </c>
      <c r="C25" s="88"/>
      <c r="D25" s="747" t="s">
        <v>852</v>
      </c>
      <c r="E25" s="748">
        <v>865</v>
      </c>
      <c r="F25" s="748">
        <v>515</v>
      </c>
    </row>
    <row r="26" spans="1:6" x14ac:dyDescent="0.2">
      <c r="A26" s="1373" t="s">
        <v>420</v>
      </c>
      <c r="B26" s="639">
        <v>640</v>
      </c>
      <c r="C26" s="494"/>
      <c r="D26" s="22" t="s">
        <v>851</v>
      </c>
      <c r="E26" s="723">
        <v>22880</v>
      </c>
      <c r="F26" s="723">
        <v>10915.2</v>
      </c>
    </row>
    <row r="27" spans="1:6" x14ac:dyDescent="0.2">
      <c r="A27" s="1373"/>
      <c r="B27" s="639">
        <v>640</v>
      </c>
      <c r="C27" s="494"/>
      <c r="D27" s="22" t="s">
        <v>852</v>
      </c>
      <c r="E27" s="723">
        <v>2100</v>
      </c>
      <c r="F27" s="723">
        <v>166</v>
      </c>
    </row>
    <row r="28" spans="1:6" x14ac:dyDescent="0.2">
      <c r="A28" s="1378" t="s">
        <v>855</v>
      </c>
      <c r="B28" s="88">
        <v>640</v>
      </c>
      <c r="C28" s="494"/>
      <c r="D28" s="239" t="s">
        <v>851</v>
      </c>
      <c r="E28" s="726">
        <v>70000</v>
      </c>
      <c r="F28" s="726">
        <v>11160</v>
      </c>
    </row>
    <row r="29" spans="1:6" ht="13.5" thickBot="1" x14ac:dyDescent="0.25">
      <c r="A29" s="1379"/>
      <c r="B29" s="88">
        <v>640</v>
      </c>
      <c r="C29" s="88"/>
      <c r="D29" s="31" t="s">
        <v>852</v>
      </c>
      <c r="E29" s="721">
        <v>2700</v>
      </c>
      <c r="F29" s="722">
        <v>730.4</v>
      </c>
    </row>
    <row r="30" spans="1:6" ht="13.5" thickBot="1" x14ac:dyDescent="0.25">
      <c r="A30" s="89" t="s">
        <v>11</v>
      </c>
      <c r="B30" s="90"/>
      <c r="C30" s="90"/>
      <c r="D30" s="90"/>
      <c r="E30" s="194">
        <f>SUM(E23:E29)</f>
        <v>110810</v>
      </c>
      <c r="F30" s="194">
        <f>SUM(F23:F29)</f>
        <v>37585.4</v>
      </c>
    </row>
    <row r="31" spans="1:6" ht="13.5" thickBot="1" x14ac:dyDescent="0.25">
      <c r="A31" s="89" t="s">
        <v>12</v>
      </c>
      <c r="B31" s="90">
        <v>0</v>
      </c>
      <c r="C31" s="90"/>
      <c r="D31" s="90"/>
      <c r="E31" s="148">
        <v>0</v>
      </c>
      <c r="F31" s="149">
        <v>0</v>
      </c>
    </row>
    <row r="32" spans="1:6" ht="13.5" thickBot="1" x14ac:dyDescent="0.25">
      <c r="A32" s="92" t="s">
        <v>13</v>
      </c>
      <c r="B32" s="90" t="s">
        <v>67</v>
      </c>
      <c r="C32" s="90" t="s">
        <v>67</v>
      </c>
      <c r="D32" s="90" t="s">
        <v>67</v>
      </c>
      <c r="E32" s="195">
        <f>E31+E30</f>
        <v>110810</v>
      </c>
      <c r="F32" s="195">
        <f>F31+F30</f>
        <v>37585.4</v>
      </c>
    </row>
    <row r="34" spans="1:6" ht="10.5" customHeight="1" x14ac:dyDescent="0.2"/>
    <row r="35" spans="1:6" ht="40.5" customHeight="1" x14ac:dyDescent="0.25">
      <c r="A35" s="64" t="s">
        <v>14</v>
      </c>
      <c r="B35" s="65"/>
      <c r="C35" s="65"/>
      <c r="D35" s="65"/>
      <c r="E35" s="65"/>
      <c r="F35" s="65"/>
    </row>
    <row r="36" spans="1:6" ht="27.75" customHeight="1" x14ac:dyDescent="0.2">
      <c r="A36" s="93"/>
    </row>
    <row r="37" spans="1:6" ht="24" customHeight="1" x14ac:dyDescent="0.2">
      <c r="A37" s="1377" t="s">
        <v>22</v>
      </c>
      <c r="B37" s="1377"/>
      <c r="C37" s="1377"/>
      <c r="D37" s="710" t="s">
        <v>15</v>
      </c>
      <c r="E37" s="727" t="s">
        <v>1103</v>
      </c>
      <c r="F37" s="727" t="s">
        <v>1143</v>
      </c>
    </row>
    <row r="38" spans="1:6" ht="24" customHeight="1" x14ac:dyDescent="0.2">
      <c r="A38" s="122" t="s">
        <v>853</v>
      </c>
      <c r="B38" s="954" t="s">
        <v>849</v>
      </c>
      <c r="C38" s="955"/>
      <c r="D38" s="45" t="s">
        <v>850</v>
      </c>
      <c r="E38" s="258" t="s">
        <v>240</v>
      </c>
      <c r="F38" s="258" t="s">
        <v>240</v>
      </c>
    </row>
    <row r="39" spans="1:6" ht="24" customHeight="1" x14ac:dyDescent="0.2">
      <c r="A39" s="1375" t="s">
        <v>854</v>
      </c>
      <c r="B39" s="957"/>
      <c r="C39" s="958"/>
      <c r="D39" s="45" t="s">
        <v>850</v>
      </c>
      <c r="E39" s="258" t="s">
        <v>240</v>
      </c>
      <c r="F39" s="258" t="s">
        <v>240</v>
      </c>
    </row>
    <row r="40" spans="1:6" ht="28.5" customHeight="1" x14ac:dyDescent="0.2">
      <c r="A40" s="1376"/>
      <c r="B40" s="960"/>
      <c r="C40" s="961"/>
      <c r="D40" s="45" t="s">
        <v>856</v>
      </c>
      <c r="E40" s="258" t="s">
        <v>453</v>
      </c>
      <c r="F40" s="258" t="s">
        <v>1167</v>
      </c>
    </row>
    <row r="41" spans="1:6" ht="26.25" customHeight="1" x14ac:dyDescent="0.2">
      <c r="A41" s="122" t="s">
        <v>853</v>
      </c>
      <c r="B41" s="1383" t="s">
        <v>848</v>
      </c>
      <c r="C41" s="1384"/>
      <c r="D41" s="45" t="s">
        <v>850</v>
      </c>
      <c r="E41" s="258" t="s">
        <v>418</v>
      </c>
      <c r="F41" s="63">
        <v>31</v>
      </c>
    </row>
    <row r="42" spans="1:6" ht="27" customHeight="1" x14ac:dyDescent="0.2">
      <c r="A42" s="122" t="s">
        <v>853</v>
      </c>
      <c r="B42" s="954" t="s">
        <v>681</v>
      </c>
      <c r="C42" s="956"/>
      <c r="D42" s="45" t="s">
        <v>850</v>
      </c>
      <c r="E42" s="258" t="s">
        <v>1144</v>
      </c>
      <c r="F42" s="258" t="s">
        <v>258</v>
      </c>
    </row>
    <row r="43" spans="1:6" ht="24" customHeight="1" x14ac:dyDescent="0.2">
      <c r="A43" s="724" t="s">
        <v>854</v>
      </c>
      <c r="B43" s="957"/>
      <c r="C43" s="959"/>
      <c r="D43" s="725" t="s">
        <v>850</v>
      </c>
      <c r="E43" s="714" t="s">
        <v>712</v>
      </c>
      <c r="F43" s="714" t="s">
        <v>712</v>
      </c>
    </row>
    <row r="44" spans="1:6" ht="27" customHeight="1" x14ac:dyDescent="0.2">
      <c r="A44" s="170" t="s">
        <v>853</v>
      </c>
      <c r="B44" s="933" t="s">
        <v>855</v>
      </c>
      <c r="C44" s="933"/>
      <c r="D44" s="45" t="s">
        <v>850</v>
      </c>
      <c r="E44" s="258" t="s">
        <v>626</v>
      </c>
      <c r="F44" s="258" t="s">
        <v>885</v>
      </c>
    </row>
    <row r="45" spans="1:6" ht="20.25" customHeight="1" x14ac:dyDescent="0.2">
      <c r="A45" s="170" t="s">
        <v>854</v>
      </c>
      <c r="B45" s="933"/>
      <c r="C45" s="933"/>
      <c r="D45" s="45" t="s">
        <v>850</v>
      </c>
      <c r="E45" s="258" t="s">
        <v>1188</v>
      </c>
      <c r="F45" s="258" t="s">
        <v>1189</v>
      </c>
    </row>
    <row r="46" spans="1:6" ht="20.25" customHeight="1" x14ac:dyDescent="0.2">
      <c r="E46" s="97"/>
      <c r="F46" s="97"/>
    </row>
    <row r="47" spans="1:6" ht="38.25" customHeight="1" x14ac:dyDescent="0.2">
      <c r="A47" s="98" t="s">
        <v>16</v>
      </c>
    </row>
    <row r="48" spans="1:6" ht="32.25" customHeight="1" x14ac:dyDescent="0.2">
      <c r="A48" s="1374" t="s">
        <v>17</v>
      </c>
      <c r="B48" s="933" t="s">
        <v>405</v>
      </c>
      <c r="C48" s="933"/>
      <c r="D48" s="1002" t="s">
        <v>857</v>
      </c>
      <c r="E48" s="1002"/>
      <c r="F48" s="1002"/>
    </row>
    <row r="49" spans="1:6" ht="46.5" customHeight="1" x14ac:dyDescent="0.2">
      <c r="A49" s="1374"/>
      <c r="B49" s="933" t="s">
        <v>848</v>
      </c>
      <c r="C49" s="933"/>
      <c r="D49" s="1002" t="s">
        <v>1166</v>
      </c>
      <c r="E49" s="1002"/>
      <c r="F49" s="1002"/>
    </row>
    <row r="50" spans="1:6" ht="68.25" customHeight="1" x14ac:dyDescent="0.2">
      <c r="A50" s="1374"/>
      <c r="B50" s="933" t="s">
        <v>681</v>
      </c>
      <c r="C50" s="933"/>
      <c r="D50" s="1002" t="s">
        <v>877</v>
      </c>
      <c r="E50" s="1002"/>
      <c r="F50" s="1002"/>
    </row>
    <row r="51" spans="1:6" ht="41.25" customHeight="1" x14ac:dyDescent="0.2">
      <c r="A51" s="1374"/>
      <c r="B51" s="933" t="s">
        <v>855</v>
      </c>
      <c r="C51" s="933"/>
      <c r="D51" s="1002" t="s">
        <v>1190</v>
      </c>
      <c r="E51" s="1002"/>
      <c r="F51" s="1002"/>
    </row>
    <row r="53" spans="1:6" ht="24" x14ac:dyDescent="0.2">
      <c r="A53" s="99" t="s">
        <v>29</v>
      </c>
      <c r="B53" s="936"/>
      <c r="C53" s="936"/>
      <c r="D53" s="936"/>
      <c r="E53" s="936"/>
      <c r="F53" s="936"/>
    </row>
  </sheetData>
  <sheetProtection selectLockedCells="1" selectUnlockedCells="1"/>
  <mergeCells count="28">
    <mergeCell ref="B53:F53"/>
    <mergeCell ref="C14:D14"/>
    <mergeCell ref="C15:D15"/>
    <mergeCell ref="C17:F17"/>
    <mergeCell ref="B41:C41"/>
    <mergeCell ref="B51:C51"/>
    <mergeCell ref="D51:F51"/>
    <mergeCell ref="D48:F48"/>
    <mergeCell ref="B50:C50"/>
    <mergeCell ref="D50:F50"/>
    <mergeCell ref="C13:D13"/>
    <mergeCell ref="A23:A24"/>
    <mergeCell ref="B49:C49"/>
    <mergeCell ref="D49:F49"/>
    <mergeCell ref="A26:A27"/>
    <mergeCell ref="B42:C43"/>
    <mergeCell ref="B44:C45"/>
    <mergeCell ref="A48:A51"/>
    <mergeCell ref="A39:A40"/>
    <mergeCell ref="A37:C37"/>
    <mergeCell ref="A28:A29"/>
    <mergeCell ref="B48:C48"/>
    <mergeCell ref="B38:C40"/>
    <mergeCell ref="D4:F4"/>
    <mergeCell ref="D5:F5"/>
    <mergeCell ref="C9:F9"/>
    <mergeCell ref="C10:F10"/>
    <mergeCell ref="C12:D12"/>
  </mergeCells>
  <pageMargins left="0.7" right="0.7" top="0.75" bottom="0.75" header="0.3" footer="0.3"/>
  <pageSetup paperSize="9" scale="81" firstPageNumber="0" fitToHeight="0" orientation="portrait" verticalDpi="300"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rgb="FF7030A0"/>
    <pageSetUpPr fitToPage="1"/>
  </sheetPr>
  <dimension ref="A2:G38"/>
  <sheetViews>
    <sheetView workbookViewId="0">
      <selection activeCell="C16" sqref="C16"/>
    </sheetView>
  </sheetViews>
  <sheetFormatPr defaultRowHeight="12.75" x14ac:dyDescent="0.2"/>
  <cols>
    <col min="1" max="1" width="32.140625" style="66" customWidth="1"/>
    <col min="2" max="2" width="8.140625" style="66" customWidth="1"/>
    <col min="3" max="3" width="7" style="66" customWidth="1"/>
    <col min="4" max="4" width="20" style="66" customWidth="1"/>
    <col min="5" max="5" width="15.85546875" style="66" customWidth="1"/>
    <col min="6" max="6" width="19.28515625" style="66" customWidth="1"/>
    <col min="7" max="7" width="10.85546875" style="66" customWidth="1"/>
    <col min="8"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893" t="s">
        <v>3</v>
      </c>
      <c r="E4" s="893"/>
      <c r="F4" s="893"/>
      <c r="G4" s="893"/>
    </row>
    <row r="5" spans="1:7" ht="13.5" thickBot="1" x14ac:dyDescent="0.25">
      <c r="A5" s="71" t="s">
        <v>0</v>
      </c>
      <c r="B5" s="69"/>
      <c r="C5" s="72">
        <v>12</v>
      </c>
      <c r="D5" s="896" t="s">
        <v>117</v>
      </c>
      <c r="E5" s="896"/>
      <c r="F5" s="896"/>
      <c r="G5" s="896"/>
    </row>
    <row r="6" spans="1:7" ht="13.5" thickBot="1" x14ac:dyDescent="0.25">
      <c r="A6" s="73" t="s">
        <v>647</v>
      </c>
      <c r="B6" s="69"/>
      <c r="C6" s="74" t="s">
        <v>133</v>
      </c>
      <c r="D6" s="105" t="s">
        <v>717</v>
      </c>
      <c r="E6" s="106"/>
      <c r="F6" s="106"/>
      <c r="G6" s="10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75" t="s">
        <v>48</v>
      </c>
      <c r="D9" s="976"/>
      <c r="E9" s="976"/>
      <c r="F9" s="976"/>
      <c r="G9" s="977"/>
    </row>
    <row r="10" spans="1:7" ht="13.5" thickBot="1" x14ac:dyDescent="0.25">
      <c r="A10" s="73" t="s">
        <v>26</v>
      </c>
      <c r="B10" s="69"/>
      <c r="C10" s="899" t="s">
        <v>65</v>
      </c>
      <c r="D10" s="899"/>
      <c r="E10" s="899"/>
      <c r="F10" s="899"/>
      <c r="G10" s="899"/>
    </row>
    <row r="11" spans="1:7" ht="13.5" thickBot="1" x14ac:dyDescent="0.25">
      <c r="A11" s="78"/>
      <c r="B11" s="69"/>
      <c r="C11" s="69"/>
      <c r="D11" s="69"/>
      <c r="E11" s="69"/>
      <c r="F11" s="69"/>
    </row>
    <row r="12" spans="1:7" ht="13.5" thickBot="1" x14ac:dyDescent="0.25">
      <c r="A12" s="78"/>
      <c r="B12" s="69"/>
      <c r="C12" s="893" t="s">
        <v>28</v>
      </c>
      <c r="D12" s="893"/>
      <c r="E12" s="69"/>
      <c r="F12" s="69"/>
    </row>
    <row r="13" spans="1:7" ht="13.5" thickBot="1" x14ac:dyDescent="0.25">
      <c r="A13" s="81" t="s">
        <v>2</v>
      </c>
      <c r="B13" s="69"/>
      <c r="C13" s="901">
        <v>226</v>
      </c>
      <c r="D13" s="901"/>
      <c r="E13" s="69"/>
      <c r="F13" s="69"/>
    </row>
    <row r="14" spans="1:7" ht="13.5" thickBot="1" x14ac:dyDescent="0.25">
      <c r="A14" s="71" t="s">
        <v>20</v>
      </c>
      <c r="B14" s="69"/>
      <c r="C14" s="901">
        <v>226</v>
      </c>
      <c r="D14" s="901"/>
      <c r="E14" s="69"/>
      <c r="F14" s="69"/>
    </row>
    <row r="15" spans="1:7" ht="13.5" thickBot="1" x14ac:dyDescent="0.25">
      <c r="A15" s="73" t="s">
        <v>1</v>
      </c>
      <c r="B15" s="69"/>
      <c r="C15" s="901">
        <v>168.255</v>
      </c>
      <c r="D15" s="901"/>
      <c r="E15" s="69"/>
      <c r="F15" s="69"/>
    </row>
    <row r="16" spans="1:7" ht="13.5" thickBot="1" x14ac:dyDescent="0.25">
      <c r="A16" s="82"/>
      <c r="B16" s="69"/>
      <c r="C16" s="83"/>
      <c r="D16" s="83"/>
      <c r="E16" s="84"/>
      <c r="F16" s="84"/>
      <c r="G16" s="85"/>
    </row>
    <row r="17" spans="1:7" ht="13.5" thickBot="1" x14ac:dyDescent="0.25">
      <c r="A17" s="71" t="s">
        <v>18</v>
      </c>
      <c r="B17" s="84"/>
      <c r="C17" s="899" t="s">
        <v>1077</v>
      </c>
      <c r="D17" s="899"/>
      <c r="E17" s="899"/>
      <c r="F17" s="899"/>
      <c r="G17" s="899"/>
    </row>
    <row r="18" spans="1:7" ht="13.5" thickBot="1" x14ac:dyDescent="0.25">
      <c r="A18" s="73" t="s">
        <v>19</v>
      </c>
      <c r="B18" s="69"/>
      <c r="C18" s="79" t="s">
        <v>923</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ht="13.5" thickBot="1" x14ac:dyDescent="0.25">
      <c r="A23" s="88"/>
      <c r="B23" s="196">
        <v>640</v>
      </c>
      <c r="C23" s="88"/>
      <c r="D23" s="197" t="s">
        <v>66</v>
      </c>
      <c r="E23" s="130">
        <v>226000</v>
      </c>
      <c r="F23" s="130">
        <v>168255.64</v>
      </c>
    </row>
    <row r="24" spans="1:7" ht="13.5" thickBot="1" x14ac:dyDescent="0.25">
      <c r="A24" s="89" t="s">
        <v>11</v>
      </c>
      <c r="B24" s="90"/>
      <c r="C24" s="90"/>
      <c r="D24" s="90"/>
      <c r="E24" s="131">
        <f>E23</f>
        <v>226000</v>
      </c>
      <c r="F24" s="131">
        <f>F23</f>
        <v>168255.64</v>
      </c>
    </row>
    <row r="25" spans="1:7" ht="13.5" thickBot="1" x14ac:dyDescent="0.25">
      <c r="A25" s="89" t="s">
        <v>12</v>
      </c>
      <c r="B25" s="90">
        <v>0</v>
      </c>
      <c r="C25" s="90"/>
      <c r="D25" s="90"/>
      <c r="E25" s="132">
        <v>0</v>
      </c>
      <c r="F25" s="133">
        <v>0</v>
      </c>
    </row>
    <row r="26" spans="1:7" ht="13.5" thickBot="1" x14ac:dyDescent="0.25">
      <c r="A26" s="92" t="s">
        <v>13</v>
      </c>
      <c r="B26" s="90" t="s">
        <v>67</v>
      </c>
      <c r="C26" s="90" t="s">
        <v>67</v>
      </c>
      <c r="D26" s="90" t="s">
        <v>67</v>
      </c>
      <c r="E26" s="134">
        <f>E25+E24</f>
        <v>226000</v>
      </c>
      <c r="F26" s="134">
        <f>F25+F24</f>
        <v>168255.64</v>
      </c>
    </row>
    <row r="30" spans="1:7" ht="15.75" x14ac:dyDescent="0.25">
      <c r="A30" s="64" t="s">
        <v>14</v>
      </c>
      <c r="B30" s="65"/>
      <c r="C30" s="65"/>
      <c r="D30" s="65"/>
      <c r="E30" s="65"/>
      <c r="F30" s="65"/>
      <c r="G30" s="65"/>
    </row>
    <row r="31" spans="1:7" x14ac:dyDescent="0.2">
      <c r="A31" s="93"/>
    </row>
    <row r="32" spans="1:7" ht="22.5" x14ac:dyDescent="0.2">
      <c r="A32" s="932" t="s">
        <v>22</v>
      </c>
      <c r="B32" s="932"/>
      <c r="C32" s="932"/>
      <c r="D32" s="172" t="s">
        <v>15</v>
      </c>
      <c r="E32" s="752" t="s">
        <v>924</v>
      </c>
      <c r="F32" s="94" t="s">
        <v>1023</v>
      </c>
    </row>
    <row r="33" spans="1:7" ht="36" customHeight="1" x14ac:dyDescent="0.2">
      <c r="A33" s="934" t="s">
        <v>136</v>
      </c>
      <c r="B33" s="934"/>
      <c r="C33" s="934"/>
      <c r="D33" s="108" t="s">
        <v>137</v>
      </c>
      <c r="E33" s="96" t="s">
        <v>914</v>
      </c>
      <c r="F33" s="96" t="s">
        <v>165</v>
      </c>
    </row>
    <row r="34" spans="1:7" x14ac:dyDescent="0.2">
      <c r="E34" s="97"/>
      <c r="F34" s="97"/>
      <c r="G34" s="97"/>
    </row>
    <row r="35" spans="1:7" x14ac:dyDescent="0.2">
      <c r="A35" s="98" t="s">
        <v>16</v>
      </c>
    </row>
    <row r="36" spans="1:7" ht="105.75" customHeight="1" x14ac:dyDescent="0.2">
      <c r="A36" s="99" t="s">
        <v>17</v>
      </c>
      <c r="B36" s="936" t="s">
        <v>1102</v>
      </c>
      <c r="C36" s="936"/>
      <c r="D36" s="936"/>
      <c r="E36" s="936"/>
      <c r="F36" s="936"/>
    </row>
    <row r="38" spans="1:7" ht="39" customHeight="1" x14ac:dyDescent="0.2">
      <c r="A38" s="99" t="s">
        <v>29</v>
      </c>
      <c r="B38" s="936" t="s">
        <v>915</v>
      </c>
      <c r="C38" s="936"/>
      <c r="D38" s="936"/>
      <c r="E38" s="936"/>
      <c r="F38" s="936"/>
    </row>
  </sheetData>
  <sheetProtection selectLockedCells="1" selectUnlockedCells="1"/>
  <mergeCells count="13">
    <mergeCell ref="D4:G4"/>
    <mergeCell ref="D5:G5"/>
    <mergeCell ref="C9:G9"/>
    <mergeCell ref="C10:G10"/>
    <mergeCell ref="C12:D12"/>
    <mergeCell ref="C13:D13"/>
    <mergeCell ref="B36:F36"/>
    <mergeCell ref="B38:F38"/>
    <mergeCell ref="C14:D14"/>
    <mergeCell ref="C15:D15"/>
    <mergeCell ref="C17:G17"/>
    <mergeCell ref="A32:C32"/>
    <mergeCell ref="A33:C33"/>
  </mergeCells>
  <pageMargins left="0.7" right="0.7" top="0.75" bottom="0.75" header="0.3" footer="0.3"/>
  <pageSetup paperSize="9" scale="78" firstPageNumber="0" fitToHeight="0" orientation="portrait" verticalDpi="300"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rgb="FF7030A0"/>
    <pageSetUpPr fitToPage="1"/>
  </sheetPr>
  <dimension ref="A2:F44"/>
  <sheetViews>
    <sheetView workbookViewId="0">
      <selection activeCell="F39" sqref="F39"/>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6" ht="15.75" x14ac:dyDescent="0.25">
      <c r="A2" s="64" t="s">
        <v>4</v>
      </c>
      <c r="B2" s="64"/>
      <c r="C2" s="65"/>
      <c r="D2" s="65"/>
      <c r="E2" s="65"/>
      <c r="F2" s="65"/>
    </row>
    <row r="3" spans="1:6" ht="16.5" thickBot="1" x14ac:dyDescent="0.3">
      <c r="A3" s="67"/>
      <c r="B3" s="68"/>
    </row>
    <row r="4" spans="1:6" ht="13.5" thickBot="1" x14ac:dyDescent="0.25">
      <c r="A4" s="69"/>
      <c r="B4" s="69"/>
      <c r="C4" s="70" t="s">
        <v>24</v>
      </c>
      <c r="D4" s="893" t="s">
        <v>3</v>
      </c>
      <c r="E4" s="893"/>
      <c r="F4" s="893"/>
    </row>
    <row r="5" spans="1:6" ht="13.5" thickBot="1" x14ac:dyDescent="0.25">
      <c r="A5" s="71" t="s">
        <v>0</v>
      </c>
      <c r="B5" s="69"/>
      <c r="C5" s="72">
        <v>12</v>
      </c>
      <c r="D5" s="896" t="s">
        <v>117</v>
      </c>
      <c r="E5" s="896"/>
      <c r="F5" s="896"/>
    </row>
    <row r="6" spans="1:6" ht="13.5" thickBot="1" x14ac:dyDescent="0.25">
      <c r="A6" s="73" t="s">
        <v>647</v>
      </c>
      <c r="B6" s="69"/>
      <c r="C6" s="664" t="s">
        <v>723</v>
      </c>
      <c r="D6" s="897" t="s">
        <v>724</v>
      </c>
      <c r="E6" s="897"/>
      <c r="F6" s="897"/>
    </row>
    <row r="7" spans="1:6" ht="13.5" thickBot="1" x14ac:dyDescent="0.25">
      <c r="A7" s="73" t="s">
        <v>725</v>
      </c>
      <c r="B7" s="69"/>
      <c r="C7" s="665" t="s">
        <v>722</v>
      </c>
      <c r="D7" s="1385" t="s">
        <v>721</v>
      </c>
      <c r="E7" s="897"/>
      <c r="F7" s="897"/>
    </row>
    <row r="8" spans="1:6" ht="13.5" thickBot="1" x14ac:dyDescent="0.25">
      <c r="A8" s="78"/>
      <c r="B8" s="69"/>
      <c r="C8" s="69"/>
      <c r="D8" s="69"/>
      <c r="E8" s="69"/>
      <c r="F8" s="69"/>
    </row>
    <row r="9" spans="1:6" ht="13.5" thickBot="1" x14ac:dyDescent="0.25">
      <c r="A9" s="71" t="s">
        <v>21</v>
      </c>
      <c r="B9" s="69"/>
      <c r="C9" s="245" t="s">
        <v>726</v>
      </c>
      <c r="D9" s="246"/>
      <c r="E9" s="246"/>
      <c r="F9" s="247"/>
    </row>
    <row r="10" spans="1:6" ht="13.5" thickBot="1" x14ac:dyDescent="0.25">
      <c r="A10" s="73" t="s">
        <v>42</v>
      </c>
      <c r="B10" s="69"/>
      <c r="C10" s="1369" t="s">
        <v>48</v>
      </c>
      <c r="D10" s="976"/>
      <c r="E10" s="976"/>
      <c r="F10" s="1370"/>
    </row>
    <row r="11" spans="1:6" ht="30.75" customHeight="1" thickBot="1" x14ac:dyDescent="0.25">
      <c r="A11" s="666" t="s">
        <v>26</v>
      </c>
      <c r="B11" s="69"/>
      <c r="C11" s="1386" t="s">
        <v>727</v>
      </c>
      <c r="D11" s="1387"/>
      <c r="E11" s="1387"/>
      <c r="F11" s="1388"/>
    </row>
    <row r="12" spans="1:6" ht="13.5" thickBot="1" x14ac:dyDescent="0.25">
      <c r="A12" s="78"/>
      <c r="B12" s="69"/>
      <c r="C12" s="69"/>
      <c r="D12" s="69"/>
      <c r="E12" s="69"/>
      <c r="F12" s="69"/>
    </row>
    <row r="13" spans="1:6" ht="13.5" thickBot="1" x14ac:dyDescent="0.25">
      <c r="A13" s="78"/>
      <c r="B13" s="69"/>
      <c r="C13" s="893" t="s">
        <v>28</v>
      </c>
      <c r="D13" s="893"/>
      <c r="E13" s="69"/>
      <c r="F13" s="69"/>
    </row>
    <row r="14" spans="1:6" ht="13.5" thickBot="1" x14ac:dyDescent="0.25">
      <c r="A14" s="81" t="s">
        <v>2</v>
      </c>
      <c r="B14" s="69"/>
      <c r="C14" s="901">
        <v>40</v>
      </c>
      <c r="D14" s="901"/>
      <c r="E14" s="69"/>
      <c r="F14" s="69"/>
    </row>
    <row r="15" spans="1:6" ht="13.5" thickBot="1" x14ac:dyDescent="0.25">
      <c r="A15" s="71" t="s">
        <v>20</v>
      </c>
      <c r="B15" s="69"/>
      <c r="C15" s="901">
        <v>40</v>
      </c>
      <c r="D15" s="901"/>
      <c r="E15" s="69"/>
      <c r="F15" s="69"/>
    </row>
    <row r="16" spans="1:6" ht="13.5" thickBot="1" x14ac:dyDescent="0.25">
      <c r="A16" s="73" t="s">
        <v>1</v>
      </c>
      <c r="B16" s="69"/>
      <c r="C16" s="901">
        <v>28.695</v>
      </c>
      <c r="D16" s="901"/>
      <c r="E16" s="69"/>
      <c r="F16" s="69"/>
    </row>
    <row r="17" spans="1:6" ht="13.5" thickBot="1" x14ac:dyDescent="0.25">
      <c r="A17" s="82"/>
      <c r="B17" s="69"/>
      <c r="C17" s="83"/>
      <c r="D17" s="83"/>
      <c r="E17" s="84"/>
      <c r="F17" s="84"/>
    </row>
    <row r="18" spans="1:6" ht="13.5" thickBot="1" x14ac:dyDescent="0.25">
      <c r="A18" s="71" t="s">
        <v>18</v>
      </c>
      <c r="B18" s="84"/>
      <c r="C18" s="1380" t="s">
        <v>1226</v>
      </c>
      <c r="D18" s="1381"/>
      <c r="E18" s="1381"/>
      <c r="F18" s="1382"/>
    </row>
    <row r="19" spans="1:6" ht="13.5" thickBot="1" x14ac:dyDescent="0.25">
      <c r="A19" s="73" t="s">
        <v>19</v>
      </c>
      <c r="B19" s="69"/>
      <c r="C19" s="405" t="s">
        <v>1227</v>
      </c>
      <c r="D19" s="406"/>
      <c r="E19" s="406"/>
      <c r="F19" s="407"/>
    </row>
    <row r="20" spans="1:6" x14ac:dyDescent="0.2">
      <c r="B20" s="69"/>
    </row>
    <row r="21" spans="1:6" ht="15.75" x14ac:dyDescent="0.25">
      <c r="A21" s="64" t="s">
        <v>5</v>
      </c>
      <c r="B21" s="64"/>
      <c r="C21" s="65"/>
      <c r="D21" s="65"/>
      <c r="E21" s="65"/>
      <c r="F21" s="65"/>
    </row>
    <row r="22" spans="1:6" ht="15.75" x14ac:dyDescent="0.25">
      <c r="A22" s="67"/>
      <c r="C22" s="85"/>
      <c r="D22" s="85"/>
      <c r="E22" s="85"/>
      <c r="F22" s="85"/>
    </row>
    <row r="23" spans="1:6" x14ac:dyDescent="0.2">
      <c r="A23" s="86" t="s">
        <v>23</v>
      </c>
      <c r="B23" s="87" t="s">
        <v>6</v>
      </c>
      <c r="C23" s="87" t="s">
        <v>7</v>
      </c>
      <c r="D23" s="87" t="s">
        <v>8</v>
      </c>
      <c r="E23" s="87" t="s">
        <v>9</v>
      </c>
      <c r="F23" s="87" t="s">
        <v>10</v>
      </c>
    </row>
    <row r="24" spans="1:6" x14ac:dyDescent="0.2">
      <c r="A24" s="142"/>
      <c r="B24" s="199">
        <v>610</v>
      </c>
      <c r="C24" s="87"/>
      <c r="D24" s="200" t="s">
        <v>54</v>
      </c>
      <c r="E24" s="201">
        <v>28000</v>
      </c>
      <c r="F24" s="201">
        <v>19485.79</v>
      </c>
    </row>
    <row r="25" spans="1:6" x14ac:dyDescent="0.2">
      <c r="A25" s="142"/>
      <c r="B25" s="199">
        <v>620</v>
      </c>
      <c r="C25" s="87"/>
      <c r="D25" s="200" t="s">
        <v>57</v>
      </c>
      <c r="E25" s="201">
        <v>9800</v>
      </c>
      <c r="F25" s="201">
        <v>6544.12</v>
      </c>
    </row>
    <row r="26" spans="1:6" x14ac:dyDescent="0.2">
      <c r="A26" s="142"/>
      <c r="B26" s="199">
        <v>630</v>
      </c>
      <c r="C26" s="87"/>
      <c r="D26" s="200" t="s">
        <v>55</v>
      </c>
      <c r="E26" s="201">
        <v>2000</v>
      </c>
      <c r="F26" s="201">
        <v>2096.31</v>
      </c>
    </row>
    <row r="27" spans="1:6" ht="13.5" thickBot="1" x14ac:dyDescent="0.25">
      <c r="A27" s="88"/>
      <c r="B27" s="196">
        <v>640</v>
      </c>
      <c r="C27" s="88"/>
      <c r="D27" s="202" t="s">
        <v>66</v>
      </c>
      <c r="E27" s="203">
        <v>200</v>
      </c>
      <c r="F27" s="203">
        <v>569.16999999999996</v>
      </c>
    </row>
    <row r="28" spans="1:6" ht="13.5" thickBot="1" x14ac:dyDescent="0.25">
      <c r="A28" s="89" t="s">
        <v>11</v>
      </c>
      <c r="B28" s="90"/>
      <c r="C28" s="90"/>
      <c r="D28" s="90"/>
      <c r="E28" s="131">
        <f>SUM(E24:E27)</f>
        <v>40000</v>
      </c>
      <c r="F28" s="131">
        <f>SUM(F24:F27)</f>
        <v>28695.39</v>
      </c>
    </row>
    <row r="29" spans="1:6" ht="13.5" thickBot="1" x14ac:dyDescent="0.25">
      <c r="A29" s="89" t="s">
        <v>12</v>
      </c>
      <c r="B29" s="90">
        <v>0</v>
      </c>
      <c r="C29" s="90"/>
      <c r="D29" s="90"/>
      <c r="E29" s="132">
        <v>0</v>
      </c>
      <c r="F29" s="133">
        <v>0</v>
      </c>
    </row>
    <row r="30" spans="1:6" ht="13.5" thickBot="1" x14ac:dyDescent="0.25">
      <c r="A30" s="92" t="s">
        <v>13</v>
      </c>
      <c r="B30" s="90" t="s">
        <v>67</v>
      </c>
      <c r="C30" s="90" t="s">
        <v>67</v>
      </c>
      <c r="D30" s="90" t="s">
        <v>67</v>
      </c>
      <c r="E30" s="134">
        <f>SUM(E28:E29)</f>
        <v>40000</v>
      </c>
      <c r="F30" s="134">
        <f>SUM(F28:F29)</f>
        <v>28695.39</v>
      </c>
    </row>
    <row r="34" spans="1:6" ht="15.75" x14ac:dyDescent="0.25">
      <c r="A34" s="64" t="s">
        <v>14</v>
      </c>
      <c r="B34" s="65"/>
      <c r="C34" s="65"/>
      <c r="D34" s="65"/>
      <c r="E34" s="65"/>
      <c r="F34" s="65"/>
    </row>
    <row r="35" spans="1:6" x14ac:dyDescent="0.2">
      <c r="A35" s="93"/>
    </row>
    <row r="36" spans="1:6" ht="22.5" x14ac:dyDescent="0.2">
      <c r="A36" s="942" t="s">
        <v>22</v>
      </c>
      <c r="B36" s="942"/>
      <c r="C36" s="942"/>
      <c r="D36" s="219" t="s">
        <v>15</v>
      </c>
      <c r="E36" s="667" t="s">
        <v>924</v>
      </c>
      <c r="F36" s="220" t="s">
        <v>1023</v>
      </c>
    </row>
    <row r="37" spans="1:6" ht="33.75" customHeight="1" x14ac:dyDescent="0.2">
      <c r="A37" s="933" t="s">
        <v>138</v>
      </c>
      <c r="B37" s="933"/>
      <c r="C37" s="933"/>
      <c r="D37" s="412" t="s">
        <v>139</v>
      </c>
      <c r="E37" s="205">
        <v>1</v>
      </c>
      <c r="F37" s="204">
        <v>1</v>
      </c>
    </row>
    <row r="38" spans="1:6" ht="59.25" customHeight="1" x14ac:dyDescent="0.2">
      <c r="A38" s="933"/>
      <c r="B38" s="933"/>
      <c r="C38" s="933"/>
      <c r="D38" s="189" t="s">
        <v>140</v>
      </c>
      <c r="E38" s="205">
        <v>600</v>
      </c>
      <c r="F38" s="205" t="s">
        <v>1167</v>
      </c>
    </row>
    <row r="39" spans="1:6" x14ac:dyDescent="0.2">
      <c r="A39" s="933"/>
      <c r="B39" s="933"/>
      <c r="C39" s="933"/>
      <c r="D39" s="189" t="s">
        <v>487</v>
      </c>
      <c r="E39" s="171">
        <v>3</v>
      </c>
      <c r="F39" s="171">
        <v>3</v>
      </c>
    </row>
    <row r="40" spans="1:6" x14ac:dyDescent="0.2">
      <c r="E40" s="97"/>
      <c r="F40" s="97"/>
    </row>
    <row r="41" spans="1:6" x14ac:dyDescent="0.2">
      <c r="A41" s="98" t="s">
        <v>16</v>
      </c>
    </row>
    <row r="42" spans="1:6" ht="111" customHeight="1" x14ac:dyDescent="0.2">
      <c r="A42" s="99" t="s">
        <v>17</v>
      </c>
      <c r="B42" s="936" t="s">
        <v>1228</v>
      </c>
      <c r="C42" s="936"/>
      <c r="D42" s="936"/>
      <c r="E42" s="936"/>
      <c r="F42" s="936"/>
    </row>
    <row r="44" spans="1:6" ht="24" x14ac:dyDescent="0.2">
      <c r="A44" s="99" t="s">
        <v>29</v>
      </c>
      <c r="B44" s="936"/>
      <c r="C44" s="936"/>
      <c r="D44" s="936"/>
      <c r="E44" s="936"/>
      <c r="F44" s="936"/>
    </row>
  </sheetData>
  <sheetProtection selectLockedCells="1" selectUnlockedCells="1"/>
  <mergeCells count="15">
    <mergeCell ref="D4:F4"/>
    <mergeCell ref="D5:F5"/>
    <mergeCell ref="D6:F6"/>
    <mergeCell ref="C10:F10"/>
    <mergeCell ref="C11:F11"/>
    <mergeCell ref="C13:D13"/>
    <mergeCell ref="B42:F42"/>
    <mergeCell ref="B44:F44"/>
    <mergeCell ref="D7:F7"/>
    <mergeCell ref="C14:D14"/>
    <mergeCell ref="C15:D15"/>
    <mergeCell ref="C16:D16"/>
    <mergeCell ref="C18:F18"/>
    <mergeCell ref="A36:C36"/>
    <mergeCell ref="A37:C39"/>
  </mergeCells>
  <pageMargins left="0.7" right="0.7" top="0.75" bottom="0.75" header="0.3" footer="0.3"/>
  <pageSetup paperSize="9" scale="83" firstPageNumber="0" fitToHeight="0" orientation="portrait" verticalDpi="300"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rgb="FF7030A0"/>
    <pageSetUpPr fitToPage="1"/>
  </sheetPr>
  <dimension ref="A2:F44"/>
  <sheetViews>
    <sheetView topLeftCell="A3" workbookViewId="0">
      <selection activeCell="I44" sqref="I44"/>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6" ht="15.75" x14ac:dyDescent="0.25">
      <c r="A2" s="64" t="s">
        <v>4</v>
      </c>
      <c r="B2" s="64"/>
      <c r="C2" s="65"/>
      <c r="D2" s="65"/>
      <c r="E2" s="65"/>
      <c r="F2" s="65"/>
    </row>
    <row r="3" spans="1:6" ht="16.5" thickBot="1" x14ac:dyDescent="0.3">
      <c r="A3" s="67"/>
      <c r="B3" s="68"/>
    </row>
    <row r="4" spans="1:6" ht="13.5" thickBot="1" x14ac:dyDescent="0.25">
      <c r="A4" s="69"/>
      <c r="B4" s="69"/>
      <c r="C4" s="70" t="s">
        <v>24</v>
      </c>
      <c r="D4" s="893" t="s">
        <v>3</v>
      </c>
      <c r="E4" s="893"/>
      <c r="F4" s="893"/>
    </row>
    <row r="5" spans="1:6" ht="13.5" thickBot="1" x14ac:dyDescent="0.25">
      <c r="A5" s="71" t="s">
        <v>0</v>
      </c>
      <c r="B5" s="69"/>
      <c r="C5" s="72">
        <v>12</v>
      </c>
      <c r="D5" s="896" t="s">
        <v>117</v>
      </c>
      <c r="E5" s="896"/>
      <c r="F5" s="896"/>
    </row>
    <row r="6" spans="1:6" ht="13.5" thickBot="1" x14ac:dyDescent="0.25">
      <c r="A6" s="73" t="s">
        <v>647</v>
      </c>
      <c r="B6" s="69"/>
      <c r="C6" s="74" t="s">
        <v>723</v>
      </c>
      <c r="D6" s="897" t="s">
        <v>489</v>
      </c>
      <c r="E6" s="897"/>
      <c r="F6" s="897"/>
    </row>
    <row r="7" spans="1:6" ht="13.5" thickBot="1" x14ac:dyDescent="0.25">
      <c r="A7" s="663" t="s">
        <v>27</v>
      </c>
      <c r="B7" s="69"/>
      <c r="C7" s="74" t="s">
        <v>728</v>
      </c>
      <c r="D7" s="897" t="s">
        <v>729</v>
      </c>
      <c r="E7" s="897"/>
      <c r="F7" s="897"/>
    </row>
    <row r="8" spans="1:6" ht="13.5" thickBot="1" x14ac:dyDescent="0.25">
      <c r="A8" s="78"/>
      <c r="B8" s="69"/>
      <c r="C8" s="69"/>
      <c r="D8" s="69"/>
      <c r="E8" s="69"/>
      <c r="F8" s="69"/>
    </row>
    <row r="9" spans="1:6" ht="13.5" thickBot="1" x14ac:dyDescent="0.25">
      <c r="A9" s="71" t="s">
        <v>21</v>
      </c>
      <c r="B9" s="69"/>
      <c r="C9" s="245" t="s">
        <v>64</v>
      </c>
      <c r="D9" s="246"/>
      <c r="E9" s="246"/>
      <c r="F9" s="247"/>
    </row>
    <row r="10" spans="1:6" ht="13.5" thickBot="1" x14ac:dyDescent="0.25">
      <c r="A10" s="73" t="s">
        <v>42</v>
      </c>
      <c r="B10" s="69"/>
      <c r="C10" s="1369" t="s">
        <v>48</v>
      </c>
      <c r="D10" s="976"/>
      <c r="E10" s="976"/>
      <c r="F10" s="1370"/>
    </row>
    <row r="11" spans="1:6" ht="13.5" thickBot="1" x14ac:dyDescent="0.25">
      <c r="A11" s="73" t="s">
        <v>26</v>
      </c>
      <c r="B11" s="69"/>
      <c r="C11" s="902" t="s">
        <v>65</v>
      </c>
      <c r="D11" s="903"/>
      <c r="E11" s="903"/>
      <c r="F11" s="904"/>
    </row>
    <row r="12" spans="1:6" ht="13.5" thickBot="1" x14ac:dyDescent="0.25">
      <c r="A12" s="78"/>
      <c r="B12" s="69"/>
      <c r="C12" s="69"/>
      <c r="D12" s="69"/>
      <c r="E12" s="69"/>
      <c r="F12" s="69"/>
    </row>
    <row r="13" spans="1:6" ht="13.5" thickBot="1" x14ac:dyDescent="0.25">
      <c r="A13" s="78"/>
      <c r="B13" s="69"/>
      <c r="C13" s="893" t="s">
        <v>28</v>
      </c>
      <c r="D13" s="893"/>
      <c r="E13" s="69"/>
      <c r="F13" s="69"/>
    </row>
    <row r="14" spans="1:6" ht="13.5" thickBot="1" x14ac:dyDescent="0.25">
      <c r="A14" s="81" t="s">
        <v>2</v>
      </c>
      <c r="B14" s="69"/>
      <c r="C14" s="901">
        <v>43.19</v>
      </c>
      <c r="D14" s="901"/>
      <c r="E14" s="69"/>
      <c r="F14" s="69"/>
    </row>
    <row r="15" spans="1:6" ht="13.5" thickBot="1" x14ac:dyDescent="0.25">
      <c r="A15" s="71" t="s">
        <v>20</v>
      </c>
      <c r="B15" s="69"/>
      <c r="C15" s="901">
        <v>43.19</v>
      </c>
      <c r="D15" s="901"/>
      <c r="E15" s="69"/>
      <c r="F15" s="69"/>
    </row>
    <row r="16" spans="1:6" ht="13.5" thickBot="1" x14ac:dyDescent="0.25">
      <c r="A16" s="73" t="s">
        <v>1</v>
      </c>
      <c r="B16" s="69"/>
      <c r="C16" s="901">
        <v>23.731000000000002</v>
      </c>
      <c r="D16" s="901"/>
      <c r="E16" s="69"/>
      <c r="F16" s="69"/>
    </row>
    <row r="17" spans="1:6" ht="13.5" thickBot="1" x14ac:dyDescent="0.25">
      <c r="A17" s="82"/>
      <c r="B17" s="69"/>
      <c r="C17" s="83"/>
      <c r="D17" s="83"/>
      <c r="E17" s="84"/>
      <c r="F17" s="84"/>
    </row>
    <row r="18" spans="1:6" ht="13.5" thickBot="1" x14ac:dyDescent="0.25">
      <c r="A18" s="71" t="s">
        <v>18</v>
      </c>
      <c r="B18" s="84"/>
      <c r="C18" s="1380" t="s">
        <v>1224</v>
      </c>
      <c r="D18" s="1381"/>
      <c r="E18" s="1381"/>
      <c r="F18" s="1382"/>
    </row>
    <row r="19" spans="1:6" ht="13.5" thickBot="1" x14ac:dyDescent="0.25">
      <c r="A19" s="73" t="s">
        <v>19</v>
      </c>
      <c r="B19" s="69"/>
      <c r="C19" s="405" t="s">
        <v>1225</v>
      </c>
      <c r="D19" s="406"/>
      <c r="E19" s="406"/>
      <c r="F19" s="407"/>
    </row>
    <row r="20" spans="1:6" x14ac:dyDescent="0.2">
      <c r="B20" s="69"/>
    </row>
    <row r="21" spans="1:6" ht="15.75" x14ac:dyDescent="0.25">
      <c r="A21" s="64" t="s">
        <v>5</v>
      </c>
      <c r="B21" s="64"/>
      <c r="C21" s="65"/>
      <c r="D21" s="65"/>
      <c r="E21" s="65"/>
      <c r="F21" s="65"/>
    </row>
    <row r="22" spans="1:6" ht="15.75" x14ac:dyDescent="0.25">
      <c r="A22" s="67"/>
      <c r="C22" s="85"/>
      <c r="D22" s="85"/>
      <c r="E22" s="85"/>
      <c r="F22" s="85"/>
    </row>
    <row r="23" spans="1:6" x14ac:dyDescent="0.2">
      <c r="A23" s="86" t="s">
        <v>23</v>
      </c>
      <c r="B23" s="87" t="s">
        <v>6</v>
      </c>
      <c r="C23" s="87" t="s">
        <v>7</v>
      </c>
      <c r="D23" s="87" t="s">
        <v>8</v>
      </c>
      <c r="E23" s="87" t="s">
        <v>9</v>
      </c>
      <c r="F23" s="87" t="s">
        <v>10</v>
      </c>
    </row>
    <row r="24" spans="1:6" x14ac:dyDescent="0.2">
      <c r="A24" s="142"/>
      <c r="B24" s="199">
        <v>610</v>
      </c>
      <c r="C24" s="87"/>
      <c r="D24" s="200" t="s">
        <v>54</v>
      </c>
      <c r="E24" s="201">
        <v>30000</v>
      </c>
      <c r="F24" s="201">
        <v>16294.81</v>
      </c>
    </row>
    <row r="25" spans="1:6" x14ac:dyDescent="0.2">
      <c r="A25" s="142"/>
      <c r="B25" s="199">
        <v>620</v>
      </c>
      <c r="C25" s="87"/>
      <c r="D25" s="200" t="s">
        <v>57</v>
      </c>
      <c r="E25" s="201">
        <v>10490</v>
      </c>
      <c r="F25" s="201">
        <v>5694.73</v>
      </c>
    </row>
    <row r="26" spans="1:6" x14ac:dyDescent="0.2">
      <c r="A26" s="142"/>
      <c r="B26" s="199">
        <v>630</v>
      </c>
      <c r="C26" s="87"/>
      <c r="D26" s="200" t="s">
        <v>55</v>
      </c>
      <c r="E26" s="201">
        <v>2300</v>
      </c>
      <c r="F26" s="201">
        <v>1742.25</v>
      </c>
    </row>
    <row r="27" spans="1:6" ht="13.5" thickBot="1" x14ac:dyDescent="0.25">
      <c r="A27" s="88"/>
      <c r="B27" s="196">
        <v>640</v>
      </c>
      <c r="C27" s="88"/>
      <c r="D27" s="202" t="s">
        <v>66</v>
      </c>
      <c r="E27" s="203">
        <v>400</v>
      </c>
      <c r="F27" s="203">
        <v>0</v>
      </c>
    </row>
    <row r="28" spans="1:6" ht="13.5" thickBot="1" x14ac:dyDescent="0.25">
      <c r="A28" s="89" t="s">
        <v>11</v>
      </c>
      <c r="B28" s="90"/>
      <c r="C28" s="90"/>
      <c r="D28" s="90"/>
      <c r="E28" s="131">
        <f>SUM(E24:E27)</f>
        <v>43190</v>
      </c>
      <c r="F28" s="131">
        <f>SUM(F24:F27)</f>
        <v>23731.79</v>
      </c>
    </row>
    <row r="29" spans="1:6" ht="13.5" thickBot="1" x14ac:dyDescent="0.25">
      <c r="A29" s="89" t="s">
        <v>12</v>
      </c>
      <c r="B29" s="90">
        <v>0</v>
      </c>
      <c r="C29" s="90"/>
      <c r="D29" s="90"/>
      <c r="E29" s="132">
        <v>0</v>
      </c>
      <c r="F29" s="133">
        <v>0</v>
      </c>
    </row>
    <row r="30" spans="1:6" ht="13.5" thickBot="1" x14ac:dyDescent="0.25">
      <c r="A30" s="92" t="s">
        <v>13</v>
      </c>
      <c r="B30" s="90" t="s">
        <v>67</v>
      </c>
      <c r="C30" s="90" t="s">
        <v>67</v>
      </c>
      <c r="D30" s="90" t="s">
        <v>67</v>
      </c>
      <c r="E30" s="134">
        <f>SUM(E28:E29)</f>
        <v>43190</v>
      </c>
      <c r="F30" s="134">
        <f>SUM(F28:F29)</f>
        <v>23731.79</v>
      </c>
    </row>
    <row r="34" spans="1:6" ht="15.75" x14ac:dyDescent="0.25">
      <c r="A34" s="64" t="s">
        <v>14</v>
      </c>
      <c r="B34" s="65"/>
      <c r="C34" s="65"/>
      <c r="D34" s="65"/>
      <c r="E34" s="65"/>
      <c r="F34" s="65"/>
    </row>
    <row r="35" spans="1:6" x14ac:dyDescent="0.2">
      <c r="A35" s="93"/>
    </row>
    <row r="36" spans="1:6" ht="22.5" x14ac:dyDescent="0.2">
      <c r="A36" s="942" t="s">
        <v>22</v>
      </c>
      <c r="B36" s="942"/>
      <c r="C36" s="942"/>
      <c r="D36" s="219" t="s">
        <v>15</v>
      </c>
      <c r="E36" s="667" t="s">
        <v>924</v>
      </c>
      <c r="F36" s="220" t="s">
        <v>1023</v>
      </c>
    </row>
    <row r="37" spans="1:6" ht="33.75" customHeight="1" x14ac:dyDescent="0.2">
      <c r="A37" s="933" t="s">
        <v>138</v>
      </c>
      <c r="B37" s="933"/>
      <c r="C37" s="933"/>
      <c r="D37" s="412" t="s">
        <v>139</v>
      </c>
      <c r="E37" s="205">
        <v>1</v>
      </c>
      <c r="F37" s="204">
        <v>1</v>
      </c>
    </row>
    <row r="38" spans="1:6" ht="33.75" customHeight="1" x14ac:dyDescent="0.2">
      <c r="A38" s="933"/>
      <c r="B38" s="933"/>
      <c r="C38" s="933"/>
      <c r="D38" s="189" t="s">
        <v>140</v>
      </c>
      <c r="E38" s="205">
        <v>600</v>
      </c>
      <c r="F38" s="204">
        <v>440</v>
      </c>
    </row>
    <row r="39" spans="1:6" ht="22.35" customHeight="1" x14ac:dyDescent="0.2">
      <c r="A39" s="933"/>
      <c r="B39" s="933"/>
      <c r="C39" s="933"/>
      <c r="D39" s="189" t="s">
        <v>488</v>
      </c>
      <c r="E39" s="171">
        <v>3</v>
      </c>
      <c r="F39" s="171">
        <v>4</v>
      </c>
    </row>
    <row r="40" spans="1:6" x14ac:dyDescent="0.2">
      <c r="E40" s="97"/>
      <c r="F40" s="97"/>
    </row>
    <row r="41" spans="1:6" x14ac:dyDescent="0.2">
      <c r="A41" s="98" t="s">
        <v>16</v>
      </c>
    </row>
    <row r="42" spans="1:6" ht="135" customHeight="1" x14ac:dyDescent="0.2">
      <c r="A42" s="99" t="s">
        <v>17</v>
      </c>
      <c r="B42" s="936" t="s">
        <v>1223</v>
      </c>
      <c r="C42" s="936"/>
      <c r="D42" s="936"/>
      <c r="E42" s="936"/>
      <c r="F42" s="936"/>
    </row>
    <row r="44" spans="1:6" ht="50.25" customHeight="1" x14ac:dyDescent="0.2">
      <c r="A44" s="99" t="s">
        <v>29</v>
      </c>
      <c r="B44" s="936" t="s">
        <v>895</v>
      </c>
      <c r="C44" s="936"/>
      <c r="D44" s="936"/>
      <c r="E44" s="936"/>
      <c r="F44" s="936"/>
    </row>
  </sheetData>
  <sheetProtection selectLockedCells="1" selectUnlockedCells="1"/>
  <mergeCells count="15">
    <mergeCell ref="D4:F4"/>
    <mergeCell ref="D5:F5"/>
    <mergeCell ref="D6:F6"/>
    <mergeCell ref="C10:F10"/>
    <mergeCell ref="C11:F11"/>
    <mergeCell ref="C13:D13"/>
    <mergeCell ref="D7:F7"/>
    <mergeCell ref="B42:F42"/>
    <mergeCell ref="B44:F44"/>
    <mergeCell ref="C14:D14"/>
    <mergeCell ref="C15:D15"/>
    <mergeCell ref="C16:D16"/>
    <mergeCell ref="C18:F18"/>
    <mergeCell ref="A36:C36"/>
    <mergeCell ref="A37:C39"/>
  </mergeCells>
  <pageMargins left="0.7" right="0.7" top="0.75" bottom="0.75" header="0.3" footer="0.3"/>
  <pageSetup paperSize="9" scale="83" firstPageNumber="0" fitToHeight="0" orientation="portrait" verticalDpi="300"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7030A0"/>
    <pageSetUpPr fitToPage="1"/>
  </sheetPr>
  <dimension ref="A2:F40"/>
  <sheetViews>
    <sheetView workbookViewId="0">
      <selection activeCell="C16" sqref="C16"/>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6" ht="15.75" x14ac:dyDescent="0.25">
      <c r="A2" s="64" t="s">
        <v>4</v>
      </c>
      <c r="B2" s="64"/>
      <c r="C2" s="65"/>
      <c r="D2" s="65"/>
      <c r="E2" s="65"/>
      <c r="F2" s="65"/>
    </row>
    <row r="3" spans="1:6" ht="16.5" thickBot="1" x14ac:dyDescent="0.3">
      <c r="A3" s="67"/>
      <c r="B3" s="68"/>
    </row>
    <row r="4" spans="1:6" ht="13.5" thickBot="1" x14ac:dyDescent="0.25">
      <c r="A4" s="69"/>
      <c r="B4" s="69"/>
      <c r="C4" s="70" t="s">
        <v>24</v>
      </c>
      <c r="D4" s="893" t="s">
        <v>3</v>
      </c>
      <c r="E4" s="893"/>
      <c r="F4" s="893"/>
    </row>
    <row r="5" spans="1:6" ht="13.5" thickBot="1" x14ac:dyDescent="0.25">
      <c r="A5" s="71" t="s">
        <v>0</v>
      </c>
      <c r="B5" s="69"/>
      <c r="C5" s="72">
        <v>12</v>
      </c>
      <c r="D5" s="896" t="s">
        <v>117</v>
      </c>
      <c r="E5" s="896"/>
      <c r="F5" s="896"/>
    </row>
    <row r="6" spans="1:6" ht="13.5" thickBot="1" x14ac:dyDescent="0.25">
      <c r="A6" s="73" t="s">
        <v>647</v>
      </c>
      <c r="B6" s="69"/>
      <c r="C6" s="74" t="s">
        <v>718</v>
      </c>
      <c r="D6" s="897" t="s">
        <v>130</v>
      </c>
      <c r="E6" s="897"/>
      <c r="F6" s="897"/>
    </row>
    <row r="7" spans="1:6" ht="13.5" thickBot="1" x14ac:dyDescent="0.25">
      <c r="A7" s="78"/>
      <c r="B7" s="69"/>
      <c r="C7" s="69"/>
      <c r="D7" s="69"/>
      <c r="E7" s="69"/>
      <c r="F7" s="69"/>
    </row>
    <row r="8" spans="1:6" ht="13.5" thickBot="1" x14ac:dyDescent="0.25">
      <c r="A8" s="71" t="s">
        <v>21</v>
      </c>
      <c r="B8" s="69"/>
      <c r="C8" s="245" t="s">
        <v>64</v>
      </c>
      <c r="D8" s="246"/>
      <c r="E8" s="246"/>
      <c r="F8" s="247"/>
    </row>
    <row r="9" spans="1:6" ht="13.5" thickBot="1" x14ac:dyDescent="0.25">
      <c r="A9" s="73" t="s">
        <v>42</v>
      </c>
      <c r="B9" s="69"/>
      <c r="C9" s="1369" t="s">
        <v>48</v>
      </c>
      <c r="D9" s="976"/>
      <c r="E9" s="976"/>
      <c r="F9" s="1370"/>
    </row>
    <row r="10" spans="1:6" ht="13.5" thickBot="1" x14ac:dyDescent="0.25">
      <c r="A10" s="73" t="s">
        <v>26</v>
      </c>
      <c r="B10" s="69"/>
      <c r="C10" s="902" t="s">
        <v>65</v>
      </c>
      <c r="D10" s="903"/>
      <c r="E10" s="903"/>
      <c r="F10" s="904"/>
    </row>
    <row r="11" spans="1:6" ht="13.5" thickBot="1" x14ac:dyDescent="0.25">
      <c r="A11" s="78"/>
      <c r="B11" s="69"/>
      <c r="C11" s="69"/>
      <c r="D11" s="69"/>
      <c r="E11" s="69"/>
      <c r="F11" s="69"/>
    </row>
    <row r="12" spans="1:6" ht="13.5" thickBot="1" x14ac:dyDescent="0.25">
      <c r="A12" s="78"/>
      <c r="B12" s="69"/>
      <c r="C12" s="893" t="s">
        <v>28</v>
      </c>
      <c r="D12" s="893"/>
      <c r="E12" s="69"/>
      <c r="F12" s="69"/>
    </row>
    <row r="13" spans="1:6" ht="13.5" thickBot="1" x14ac:dyDescent="0.25">
      <c r="A13" s="81" t="s">
        <v>2</v>
      </c>
      <c r="B13" s="69"/>
      <c r="C13" s="901">
        <v>30</v>
      </c>
      <c r="D13" s="901"/>
      <c r="E13" s="69"/>
      <c r="F13" s="69"/>
    </row>
    <row r="14" spans="1:6" ht="13.5" thickBot="1" x14ac:dyDescent="0.25">
      <c r="A14" s="71" t="s">
        <v>20</v>
      </c>
      <c r="B14" s="69"/>
      <c r="C14" s="901">
        <v>30</v>
      </c>
      <c r="D14" s="901"/>
      <c r="E14" s="69"/>
      <c r="F14" s="69"/>
    </row>
    <row r="15" spans="1:6" ht="13.5" thickBot="1" x14ac:dyDescent="0.25">
      <c r="A15" s="73" t="s">
        <v>1</v>
      </c>
      <c r="B15" s="69"/>
      <c r="C15" s="901">
        <v>24.459</v>
      </c>
      <c r="D15" s="901"/>
      <c r="E15" s="69"/>
      <c r="F15" s="69"/>
    </row>
    <row r="16" spans="1:6" ht="13.5" thickBot="1" x14ac:dyDescent="0.25">
      <c r="A16" s="82"/>
      <c r="B16" s="69"/>
      <c r="C16" s="83"/>
      <c r="D16" s="83"/>
      <c r="E16" s="84"/>
      <c r="F16" s="84"/>
    </row>
    <row r="17" spans="1:6" ht="13.5" thickBot="1" x14ac:dyDescent="0.25">
      <c r="A17" s="71" t="s">
        <v>18</v>
      </c>
      <c r="B17" s="84"/>
      <c r="C17" s="1380" t="s">
        <v>1092</v>
      </c>
      <c r="D17" s="1381"/>
      <c r="E17" s="1381"/>
      <c r="F17" s="1382"/>
    </row>
    <row r="18" spans="1:6" ht="13.5" thickBot="1" x14ac:dyDescent="0.25">
      <c r="A18" s="73" t="s">
        <v>19</v>
      </c>
      <c r="B18" s="69"/>
      <c r="C18" s="405" t="s">
        <v>923</v>
      </c>
      <c r="D18" s="406"/>
      <c r="E18" s="406"/>
      <c r="F18" s="407"/>
    </row>
    <row r="19" spans="1:6" x14ac:dyDescent="0.2">
      <c r="B19" s="69"/>
    </row>
    <row r="20" spans="1:6" ht="15.75" x14ac:dyDescent="0.25">
      <c r="A20" s="64" t="s">
        <v>5</v>
      </c>
      <c r="B20" s="64"/>
      <c r="C20" s="65"/>
      <c r="D20" s="65"/>
      <c r="E20" s="65"/>
      <c r="F20" s="65"/>
    </row>
    <row r="21" spans="1:6" ht="15.75" x14ac:dyDescent="0.25">
      <c r="A21" s="67"/>
      <c r="C21" s="85"/>
      <c r="D21" s="85"/>
      <c r="E21" s="85"/>
      <c r="F21" s="85"/>
    </row>
    <row r="22" spans="1:6" x14ac:dyDescent="0.2">
      <c r="A22" s="86" t="s">
        <v>23</v>
      </c>
      <c r="B22" s="87" t="s">
        <v>6</v>
      </c>
      <c r="C22" s="87" t="s">
        <v>7</v>
      </c>
      <c r="D22" s="87" t="s">
        <v>8</v>
      </c>
      <c r="E22" s="87" t="s">
        <v>9</v>
      </c>
      <c r="F22" s="87" t="s">
        <v>10</v>
      </c>
    </row>
    <row r="23" spans="1:6" x14ac:dyDescent="0.2">
      <c r="A23" s="142"/>
      <c r="B23" s="760">
        <v>630</v>
      </c>
      <c r="C23" s="144"/>
      <c r="D23" s="200" t="s">
        <v>55</v>
      </c>
      <c r="E23" s="130">
        <v>0</v>
      </c>
      <c r="F23" s="130">
        <v>12782</v>
      </c>
    </row>
    <row r="24" spans="1:6" ht="13.5" thickBot="1" x14ac:dyDescent="0.25">
      <c r="A24" s="88"/>
      <c r="B24" s="88">
        <v>640</v>
      </c>
      <c r="C24" s="88"/>
      <c r="D24" s="88" t="s">
        <v>66</v>
      </c>
      <c r="E24" s="130">
        <v>30000</v>
      </c>
      <c r="F24" s="130">
        <v>11677.94</v>
      </c>
    </row>
    <row r="25" spans="1:6" ht="13.5" thickBot="1" x14ac:dyDescent="0.25">
      <c r="A25" s="89" t="s">
        <v>11</v>
      </c>
      <c r="B25" s="90"/>
      <c r="C25" s="90"/>
      <c r="D25" s="90"/>
      <c r="E25" s="131">
        <f>E24</f>
        <v>30000</v>
      </c>
      <c r="F25" s="131">
        <f>F23+F24</f>
        <v>24459.940000000002</v>
      </c>
    </row>
    <row r="26" spans="1:6" ht="13.5" thickBot="1" x14ac:dyDescent="0.25">
      <c r="A26" s="89" t="s">
        <v>12</v>
      </c>
      <c r="B26" s="90">
        <v>0</v>
      </c>
      <c r="C26" s="90"/>
      <c r="D26" s="90"/>
      <c r="E26" s="132">
        <v>0</v>
      </c>
      <c r="F26" s="133">
        <v>0</v>
      </c>
    </row>
    <row r="27" spans="1:6" ht="13.5" thickBot="1" x14ac:dyDescent="0.25">
      <c r="A27" s="92" t="s">
        <v>13</v>
      </c>
      <c r="B27" s="90" t="s">
        <v>67</v>
      </c>
      <c r="C27" s="90" t="s">
        <v>67</v>
      </c>
      <c r="D27" s="90" t="s">
        <v>67</v>
      </c>
      <c r="E27" s="134">
        <f>SUM(E25:E26)</f>
        <v>30000</v>
      </c>
      <c r="F27" s="134">
        <f>SUM(F25:F26)</f>
        <v>24459.940000000002</v>
      </c>
    </row>
    <row r="31" spans="1:6" ht="15.75" x14ac:dyDescent="0.25">
      <c r="A31" s="64" t="s">
        <v>14</v>
      </c>
      <c r="B31" s="65"/>
      <c r="C31" s="65"/>
      <c r="D31" s="65"/>
      <c r="E31" s="65"/>
      <c r="F31" s="65"/>
    </row>
    <row r="32" spans="1:6" x14ac:dyDescent="0.2">
      <c r="A32" s="93"/>
    </row>
    <row r="33" spans="1:6" ht="22.5" x14ac:dyDescent="0.2">
      <c r="A33" s="932" t="s">
        <v>22</v>
      </c>
      <c r="B33" s="932"/>
      <c r="C33" s="932"/>
      <c r="D33" s="172" t="s">
        <v>15</v>
      </c>
      <c r="E33" s="710" t="s">
        <v>924</v>
      </c>
      <c r="F33" s="94" t="s">
        <v>1023</v>
      </c>
    </row>
    <row r="34" spans="1:6" ht="23.25" customHeight="1" x14ac:dyDescent="0.2">
      <c r="A34" s="1368" t="s">
        <v>131</v>
      </c>
      <c r="B34" s="1368"/>
      <c r="C34" s="1368"/>
      <c r="D34" s="122" t="s">
        <v>132</v>
      </c>
      <c r="E34" s="96">
        <v>35</v>
      </c>
      <c r="F34" s="96">
        <v>49</v>
      </c>
    </row>
    <row r="35" spans="1:6" ht="35.25" customHeight="1" x14ac:dyDescent="0.2">
      <c r="A35" s="1389" t="s">
        <v>807</v>
      </c>
      <c r="B35" s="1389"/>
      <c r="C35" s="1389"/>
      <c r="D35" s="712" t="s">
        <v>808</v>
      </c>
      <c r="E35" s="163">
        <v>1</v>
      </c>
      <c r="F35" s="96">
        <v>1</v>
      </c>
    </row>
    <row r="36" spans="1:6" x14ac:dyDescent="0.2">
      <c r="E36" s="97"/>
      <c r="F36" s="97"/>
    </row>
    <row r="37" spans="1:6" x14ac:dyDescent="0.2">
      <c r="A37" s="98" t="s">
        <v>16</v>
      </c>
    </row>
    <row r="38" spans="1:6" ht="71.25" customHeight="1" x14ac:dyDescent="0.2">
      <c r="A38" s="99" t="s">
        <v>17</v>
      </c>
      <c r="B38" s="936" t="s">
        <v>913</v>
      </c>
      <c r="C38" s="936"/>
      <c r="D38" s="936"/>
      <c r="E38" s="936"/>
      <c r="F38" s="936"/>
    </row>
    <row r="40" spans="1:6" ht="45.75" customHeight="1" x14ac:dyDescent="0.2">
      <c r="A40" s="99" t="s">
        <v>29</v>
      </c>
      <c r="B40" s="951" t="s">
        <v>1113</v>
      </c>
      <c r="C40" s="952"/>
      <c r="D40" s="952"/>
      <c r="E40" s="952"/>
      <c r="F40" s="953"/>
    </row>
  </sheetData>
  <sheetProtection selectLockedCells="1" selectUnlockedCells="1"/>
  <mergeCells count="15">
    <mergeCell ref="D4:F4"/>
    <mergeCell ref="D5:F5"/>
    <mergeCell ref="D6:F6"/>
    <mergeCell ref="C9:F9"/>
    <mergeCell ref="C10:F10"/>
    <mergeCell ref="C12:D12"/>
    <mergeCell ref="B40:F40"/>
    <mergeCell ref="A35:C35"/>
    <mergeCell ref="B38:F38"/>
    <mergeCell ref="C13:D13"/>
    <mergeCell ref="C14:D14"/>
    <mergeCell ref="C15:D15"/>
    <mergeCell ref="C17:F17"/>
    <mergeCell ref="A33:C33"/>
    <mergeCell ref="A34:C34"/>
  </mergeCells>
  <pageMargins left="0.7" right="0.7" top="0.75" bottom="0.75" header="0.3" footer="0.3"/>
  <pageSetup paperSize="9" scale="83" firstPageNumber="0" fitToHeight="0" orientation="portrait"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7030A0"/>
    <pageSetUpPr fitToPage="1"/>
  </sheetPr>
  <dimension ref="A1:H39"/>
  <sheetViews>
    <sheetView showGridLines="0" workbookViewId="0">
      <selection activeCell="B38" sqref="B38"/>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v>
      </c>
      <c r="D4" s="50" t="s">
        <v>50</v>
      </c>
      <c r="E4" s="51"/>
      <c r="F4" s="52"/>
    </row>
    <row r="5" spans="1:8" ht="13.5" thickBot="1" x14ac:dyDescent="0.25">
      <c r="A5" s="15" t="s">
        <v>647</v>
      </c>
      <c r="B5" s="3"/>
      <c r="C5" s="42" t="s">
        <v>203</v>
      </c>
      <c r="D5" s="36" t="s">
        <v>141</v>
      </c>
      <c r="E5" s="37"/>
      <c r="F5" s="38"/>
    </row>
    <row r="6" spans="1:8" ht="13.5" thickBot="1" x14ac:dyDescent="0.25">
      <c r="A6" s="4"/>
      <c r="B6" s="3"/>
      <c r="C6" s="3"/>
      <c r="D6" s="3"/>
      <c r="E6" s="3"/>
      <c r="F6" s="3"/>
    </row>
    <row r="7" spans="1:8" ht="13.5" thickBot="1" x14ac:dyDescent="0.25">
      <c r="A7" s="15" t="s">
        <v>21</v>
      </c>
      <c r="B7" s="3"/>
      <c r="C7" s="9" t="s">
        <v>142</v>
      </c>
      <c r="D7" s="8"/>
      <c r="E7" s="8"/>
      <c r="F7" s="53"/>
    </row>
    <row r="8" spans="1:8" ht="13.5" thickBot="1" x14ac:dyDescent="0.25">
      <c r="A8" s="16" t="s">
        <v>42</v>
      </c>
      <c r="B8" s="3"/>
      <c r="C8" s="801" t="s">
        <v>48</v>
      </c>
      <c r="D8" s="802"/>
      <c r="E8" s="802"/>
      <c r="F8" s="806"/>
    </row>
    <row r="9" spans="1:8" ht="13.5" thickBot="1" x14ac:dyDescent="0.25">
      <c r="A9" s="16" t="s">
        <v>26</v>
      </c>
      <c r="B9" s="3"/>
      <c r="C9" s="801" t="s">
        <v>869</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43.24</v>
      </c>
      <c r="D12" s="800"/>
      <c r="E12" s="3"/>
      <c r="F12" s="3"/>
    </row>
    <row r="13" spans="1:8" ht="13.5" thickBot="1" x14ac:dyDescent="0.25">
      <c r="A13" s="15" t="s">
        <v>20</v>
      </c>
      <c r="B13" s="3"/>
      <c r="C13" s="799">
        <v>43.24</v>
      </c>
      <c r="D13" s="800"/>
      <c r="E13" s="3"/>
      <c r="F13" s="3"/>
    </row>
    <row r="14" spans="1:8" ht="13.5" thickBot="1" x14ac:dyDescent="0.25">
      <c r="A14" s="16" t="s">
        <v>1</v>
      </c>
      <c r="B14" s="3"/>
      <c r="C14" s="799">
        <v>22.704999999999998</v>
      </c>
      <c r="D14" s="800"/>
      <c r="E14" s="3"/>
      <c r="F14" s="3"/>
    </row>
    <row r="15" spans="1:8" ht="3" customHeight="1" thickBot="1" x14ac:dyDescent="0.25">
      <c r="A15" s="10"/>
      <c r="B15" s="3"/>
      <c r="C15" s="12"/>
      <c r="D15" s="12"/>
      <c r="E15" s="11"/>
      <c r="F15" s="11"/>
    </row>
    <row r="16" spans="1:8" ht="13.5" thickBot="1" x14ac:dyDescent="0.25">
      <c r="A16" s="15" t="s">
        <v>18</v>
      </c>
      <c r="B16" s="11"/>
      <c r="C16" s="801" t="s">
        <v>1114</v>
      </c>
      <c r="D16" s="802"/>
      <c r="E16" s="802"/>
      <c r="F16" s="806"/>
    </row>
    <row r="17" spans="1:8" ht="13.5" thickBot="1" x14ac:dyDescent="0.25">
      <c r="A17" s="16" t="s">
        <v>19</v>
      </c>
      <c r="B17" s="3"/>
      <c r="C17" s="801" t="s">
        <v>923</v>
      </c>
      <c r="D17" s="802"/>
      <c r="E17" s="802"/>
      <c r="F17" s="806"/>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t="s">
        <v>53</v>
      </c>
      <c r="C22" s="22"/>
      <c r="D22" s="22" t="s">
        <v>54</v>
      </c>
      <c r="E22" s="55">
        <v>31300</v>
      </c>
      <c r="F22" s="55">
        <v>16204.08</v>
      </c>
    </row>
    <row r="23" spans="1:8" x14ac:dyDescent="0.2">
      <c r="A23" s="30"/>
      <c r="B23" s="62">
        <v>620</v>
      </c>
      <c r="C23" s="22"/>
      <c r="D23" s="22" t="s">
        <v>57</v>
      </c>
      <c r="E23" s="55">
        <v>10940</v>
      </c>
      <c r="F23" s="55">
        <v>6019.67</v>
      </c>
    </row>
    <row r="24" spans="1:8" x14ac:dyDescent="0.2">
      <c r="A24" s="30"/>
      <c r="B24" s="62">
        <v>630</v>
      </c>
      <c r="C24" s="22"/>
      <c r="D24" s="22" t="s">
        <v>55</v>
      </c>
      <c r="E24" s="55">
        <v>1000</v>
      </c>
      <c r="F24" s="55">
        <v>347.25</v>
      </c>
    </row>
    <row r="25" spans="1:8" ht="13.5" thickBot="1" x14ac:dyDescent="0.25">
      <c r="A25" s="22"/>
      <c r="B25" s="62">
        <v>640</v>
      </c>
      <c r="C25" s="32"/>
      <c r="D25" s="22" t="s">
        <v>56</v>
      </c>
      <c r="E25" s="55">
        <v>0</v>
      </c>
      <c r="F25" s="55">
        <v>134.19999999999999</v>
      </c>
    </row>
    <row r="26" spans="1:8" ht="13.5" thickBot="1" x14ac:dyDescent="0.25">
      <c r="A26" s="23" t="s">
        <v>11</v>
      </c>
      <c r="B26" s="24"/>
      <c r="C26" s="24"/>
      <c r="D26" s="24"/>
      <c r="E26" s="61">
        <f>SUM(E22:E25)</f>
        <v>43240</v>
      </c>
      <c r="F26" s="61">
        <f>SUM(F22:F25)</f>
        <v>22705.200000000001</v>
      </c>
    </row>
    <row r="27" spans="1:8" ht="13.5" thickBot="1" x14ac:dyDescent="0.25">
      <c r="A27" s="33" t="s">
        <v>12</v>
      </c>
      <c r="B27" s="31"/>
      <c r="C27" s="31"/>
      <c r="D27" s="31"/>
      <c r="E27" s="56"/>
      <c r="F27" s="57"/>
    </row>
    <row r="28" spans="1:8" ht="13.5" thickBot="1" x14ac:dyDescent="0.25">
      <c r="A28" s="26" t="s">
        <v>13</v>
      </c>
      <c r="B28" s="24"/>
      <c r="C28" s="24"/>
      <c r="D28" s="24"/>
      <c r="E28" s="58">
        <f>E26</f>
        <v>43240</v>
      </c>
      <c r="F28" s="58">
        <f>F26</f>
        <v>22705.200000000001</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803" t="s">
        <v>22</v>
      </c>
      <c r="B33" s="804"/>
      <c r="C33" s="805"/>
      <c r="D33" s="174" t="s">
        <v>15</v>
      </c>
      <c r="E33" s="175" t="s">
        <v>943</v>
      </c>
      <c r="F33" s="29" t="s">
        <v>944</v>
      </c>
    </row>
    <row r="34" spans="1:8" ht="68.25" customHeight="1" x14ac:dyDescent="0.2">
      <c r="A34" s="798" t="s">
        <v>143</v>
      </c>
      <c r="B34" s="798"/>
      <c r="C34" s="798"/>
      <c r="D34" s="45" t="s">
        <v>145</v>
      </c>
      <c r="E34" s="44">
        <v>20</v>
      </c>
      <c r="F34" s="44">
        <v>10</v>
      </c>
    </row>
    <row r="35" spans="1:8" ht="57.75" customHeight="1" x14ac:dyDescent="0.2">
      <c r="A35" s="798" t="s">
        <v>144</v>
      </c>
      <c r="B35" s="798"/>
      <c r="C35" s="798"/>
      <c r="D35" s="45" t="s">
        <v>146</v>
      </c>
      <c r="E35" s="244">
        <v>1</v>
      </c>
      <c r="F35" s="244">
        <v>1</v>
      </c>
    </row>
    <row r="36" spans="1:8" ht="27.75" customHeight="1" x14ac:dyDescent="0.2">
      <c r="A36" s="6" t="s">
        <v>16</v>
      </c>
      <c r="E36" s="20"/>
      <c r="F36" s="20"/>
    </row>
    <row r="37" spans="1:8" ht="108.75" customHeight="1" x14ac:dyDescent="0.2">
      <c r="A37" s="34" t="s">
        <v>17</v>
      </c>
      <c r="B37" s="789" t="s">
        <v>1115</v>
      </c>
      <c r="C37" s="790"/>
      <c r="D37" s="790"/>
      <c r="E37" s="790"/>
      <c r="F37" s="791"/>
      <c r="G37" s="19"/>
      <c r="H37" s="19"/>
    </row>
    <row r="38" spans="1:8" ht="12" customHeight="1" x14ac:dyDescent="0.2"/>
    <row r="39" spans="1:8" ht="28.5" customHeight="1" x14ac:dyDescent="0.2">
      <c r="A39" s="34" t="s">
        <v>29</v>
      </c>
      <c r="B39" s="913"/>
      <c r="C39" s="914"/>
      <c r="D39" s="914"/>
      <c r="E39" s="914"/>
      <c r="F39" s="915"/>
    </row>
  </sheetData>
  <mergeCells count="13">
    <mergeCell ref="C8:F8"/>
    <mergeCell ref="C9:F9"/>
    <mergeCell ref="C11:D11"/>
    <mergeCell ref="C12:D12"/>
    <mergeCell ref="C13:D13"/>
    <mergeCell ref="C14:D14"/>
    <mergeCell ref="B37:F37"/>
    <mergeCell ref="B39:F39"/>
    <mergeCell ref="C16:F16"/>
    <mergeCell ref="C17:F17"/>
    <mergeCell ref="A33:C33"/>
    <mergeCell ref="A34:C34"/>
    <mergeCell ref="A35:C35"/>
  </mergeCells>
  <pageMargins left="0.7" right="0.7" top="0.75" bottom="0.75" header="0.3" footer="0.3"/>
  <pageSetup paperSize="9" scale="94" fitToHeight="0" orientation="portrait"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rgb="FF7030A0"/>
    <pageSetUpPr fitToPage="1"/>
  </sheetPr>
  <dimension ref="A1:H38"/>
  <sheetViews>
    <sheetView showGridLines="0" workbookViewId="0">
      <selection activeCell="F26" sqref="F26"/>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13</v>
      </c>
      <c r="D4" s="50" t="s">
        <v>287</v>
      </c>
      <c r="E4" s="51"/>
      <c r="F4" s="52"/>
    </row>
    <row r="5" spans="1:8" ht="13.5" thickBot="1" x14ac:dyDescent="0.25">
      <c r="A5" s="73" t="s">
        <v>647</v>
      </c>
      <c r="B5" s="3"/>
      <c r="C5" s="42" t="s">
        <v>307</v>
      </c>
      <c r="D5" s="36" t="s">
        <v>308</v>
      </c>
      <c r="E5" s="37"/>
      <c r="F5" s="38"/>
    </row>
    <row r="6" spans="1:8" ht="13.5" thickBot="1" x14ac:dyDescent="0.25">
      <c r="A6" s="4"/>
      <c r="B6" s="3"/>
      <c r="C6" s="3"/>
      <c r="D6" s="3"/>
      <c r="E6" s="3"/>
      <c r="F6" s="3"/>
    </row>
    <row r="7" spans="1:8" ht="13.5" thickBot="1" x14ac:dyDescent="0.25">
      <c r="A7" s="15" t="s">
        <v>21</v>
      </c>
      <c r="B7" s="3"/>
      <c r="C7" s="9" t="s">
        <v>147</v>
      </c>
      <c r="D7" s="8"/>
      <c r="E7" s="8"/>
      <c r="F7" s="53"/>
    </row>
    <row r="8" spans="1:8" ht="13.5" thickBot="1" x14ac:dyDescent="0.25">
      <c r="A8" s="16" t="s">
        <v>42</v>
      </c>
      <c r="B8" s="3"/>
      <c r="C8" s="801" t="s">
        <v>48</v>
      </c>
      <c r="D8" s="802"/>
      <c r="E8" s="802"/>
      <c r="F8" s="806"/>
    </row>
    <row r="9" spans="1:8" ht="13.5" thickBot="1" x14ac:dyDescent="0.25">
      <c r="A9" s="16" t="s">
        <v>26</v>
      </c>
      <c r="B9" s="3"/>
      <c r="C9" s="801" t="s">
        <v>83</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766.05</v>
      </c>
      <c r="D12" s="800"/>
      <c r="E12" s="3"/>
      <c r="F12" s="3"/>
    </row>
    <row r="13" spans="1:8" ht="13.5" thickBot="1" x14ac:dyDescent="0.25">
      <c r="A13" s="15" t="s">
        <v>20</v>
      </c>
      <c r="B13" s="3"/>
      <c r="C13" s="799">
        <v>766.05</v>
      </c>
      <c r="D13" s="800"/>
      <c r="E13" s="3"/>
      <c r="F13" s="3"/>
    </row>
    <row r="14" spans="1:8" ht="13.5" thickBot="1" x14ac:dyDescent="0.25">
      <c r="A14" s="16" t="s">
        <v>1</v>
      </c>
      <c r="B14" s="3"/>
      <c r="C14" s="799">
        <v>349.48399999999998</v>
      </c>
      <c r="D14" s="800"/>
      <c r="E14" s="3"/>
      <c r="F14" s="3"/>
    </row>
    <row r="15" spans="1:8" ht="3" customHeight="1" thickBot="1" x14ac:dyDescent="0.25">
      <c r="A15" s="10"/>
      <c r="B15" s="3"/>
      <c r="C15" s="12"/>
      <c r="D15" s="12"/>
      <c r="E15" s="11"/>
      <c r="F15" s="11"/>
    </row>
    <row r="16" spans="1:8" ht="13.5" thickBot="1" x14ac:dyDescent="0.25">
      <c r="A16" s="15" t="s">
        <v>18</v>
      </c>
      <c r="B16" s="11"/>
      <c r="C16" s="801" t="s">
        <v>1068</v>
      </c>
      <c r="D16" s="802"/>
      <c r="E16" s="802"/>
      <c r="F16" s="802"/>
    </row>
    <row r="17" spans="1:8" ht="13.5" thickBot="1" x14ac:dyDescent="0.25">
      <c r="A17" s="16" t="s">
        <v>19</v>
      </c>
      <c r="B17" s="3"/>
      <c r="C17" s="801" t="s">
        <v>923</v>
      </c>
      <c r="D17" s="802"/>
      <c r="E17" s="802"/>
      <c r="F17" s="802"/>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t="s">
        <v>53</v>
      </c>
      <c r="C22" s="22"/>
      <c r="D22" s="22" t="s">
        <v>54</v>
      </c>
      <c r="E22" s="55">
        <v>494000</v>
      </c>
      <c r="F22" s="55">
        <v>214986.82</v>
      </c>
    </row>
    <row r="23" spans="1:8" x14ac:dyDescent="0.2">
      <c r="A23" s="30"/>
      <c r="B23" s="62">
        <v>620</v>
      </c>
      <c r="C23" s="22"/>
      <c r="D23" s="22" t="s">
        <v>57</v>
      </c>
      <c r="E23" s="55">
        <v>182500</v>
      </c>
      <c r="F23" s="55">
        <v>77738.87</v>
      </c>
    </row>
    <row r="24" spans="1:8" x14ac:dyDescent="0.2">
      <c r="A24" s="30"/>
      <c r="B24" s="62">
        <v>630</v>
      </c>
      <c r="C24" s="22"/>
      <c r="D24" s="22" t="s">
        <v>55</v>
      </c>
      <c r="E24" s="55">
        <v>71050</v>
      </c>
      <c r="F24" s="55">
        <v>48590.04</v>
      </c>
    </row>
    <row r="25" spans="1:8" ht="13.5" thickBot="1" x14ac:dyDescent="0.25">
      <c r="A25" s="22"/>
      <c r="B25" s="62">
        <v>640</v>
      </c>
      <c r="C25" s="32"/>
      <c r="D25" s="22" t="s">
        <v>56</v>
      </c>
      <c r="E25" s="55">
        <v>3500</v>
      </c>
      <c r="F25" s="55">
        <v>8168.51</v>
      </c>
    </row>
    <row r="26" spans="1:8" ht="13.5" thickBot="1" x14ac:dyDescent="0.25">
      <c r="A26" s="23" t="s">
        <v>11</v>
      </c>
      <c r="B26" s="24"/>
      <c r="C26" s="24"/>
      <c r="D26" s="24"/>
      <c r="E26" s="60">
        <f>SUM(E22:E25)</f>
        <v>751050</v>
      </c>
      <c r="F26" s="609">
        <f>SUM(F22:F25)</f>
        <v>349484.24</v>
      </c>
    </row>
    <row r="27" spans="1:8" ht="13.5" thickBot="1" x14ac:dyDescent="0.25">
      <c r="A27" s="33" t="s">
        <v>12</v>
      </c>
      <c r="B27" s="31"/>
      <c r="C27" s="31"/>
      <c r="D27" s="31"/>
      <c r="E27" s="356">
        <v>15000</v>
      </c>
      <c r="F27" s="354">
        <v>0</v>
      </c>
    </row>
    <row r="28" spans="1:8" ht="13.5" thickBot="1" x14ac:dyDescent="0.25">
      <c r="A28" s="26" t="s">
        <v>13</v>
      </c>
      <c r="B28" s="24"/>
      <c r="C28" s="24"/>
      <c r="D28" s="24"/>
      <c r="E28" s="58">
        <f>E27+E26</f>
        <v>766050</v>
      </c>
      <c r="F28" s="58">
        <f>F27+F26</f>
        <v>349484.24</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803" t="s">
        <v>22</v>
      </c>
      <c r="B33" s="804"/>
      <c r="C33" s="805"/>
      <c r="D33" s="174" t="s">
        <v>15</v>
      </c>
      <c r="E33" s="29" t="s">
        <v>943</v>
      </c>
      <c r="F33" s="29" t="s">
        <v>1023</v>
      </c>
    </row>
    <row r="34" spans="1:8" ht="45" x14ac:dyDescent="0.2">
      <c r="A34" s="809" t="s">
        <v>309</v>
      </c>
      <c r="B34" s="810"/>
      <c r="C34" s="811"/>
      <c r="D34" s="45" t="s">
        <v>310</v>
      </c>
      <c r="E34" s="338">
        <v>0</v>
      </c>
      <c r="F34" s="338">
        <v>0</v>
      </c>
    </row>
    <row r="35" spans="1:8" x14ac:dyDescent="0.2">
      <c r="A35" s="6" t="s">
        <v>16</v>
      </c>
      <c r="E35" s="20"/>
      <c r="F35" s="20"/>
    </row>
    <row r="36" spans="1:8" ht="99.75" customHeight="1" x14ac:dyDescent="0.2">
      <c r="A36" s="34" t="s">
        <v>17</v>
      </c>
      <c r="B36" s="789" t="s">
        <v>1069</v>
      </c>
      <c r="C36" s="790"/>
      <c r="D36" s="790"/>
      <c r="E36" s="790"/>
      <c r="F36" s="791"/>
      <c r="G36" s="19"/>
      <c r="H36" s="19"/>
    </row>
    <row r="37" spans="1:8" ht="11.25" customHeight="1" x14ac:dyDescent="0.2"/>
    <row r="38" spans="1:8" ht="49.5" customHeight="1" x14ac:dyDescent="0.2">
      <c r="A38" s="34" t="s">
        <v>29</v>
      </c>
      <c r="B38" s="789" t="s">
        <v>1070</v>
      </c>
      <c r="C38" s="790"/>
      <c r="D38" s="790"/>
      <c r="E38" s="790"/>
      <c r="F38" s="791"/>
    </row>
  </sheetData>
  <mergeCells count="12">
    <mergeCell ref="B36:F36"/>
    <mergeCell ref="B38:F38"/>
    <mergeCell ref="C16:F16"/>
    <mergeCell ref="C17:F17"/>
    <mergeCell ref="A33:C33"/>
    <mergeCell ref="A34:C34"/>
    <mergeCell ref="C14:D14"/>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rgb="FF7030A0"/>
    <pageSetUpPr fitToPage="1"/>
  </sheetPr>
  <dimension ref="A1:F42"/>
  <sheetViews>
    <sheetView topLeftCell="A4" workbookViewId="0">
      <selection activeCell="F26" sqref="F26"/>
    </sheetView>
  </sheetViews>
  <sheetFormatPr defaultRowHeight="12.75" x14ac:dyDescent="0.2"/>
  <cols>
    <col min="1" max="1" width="22.140625" customWidth="1"/>
    <col min="3" max="3" width="12.5703125" customWidth="1"/>
    <col min="4" max="4" width="23" customWidth="1"/>
    <col min="5" max="5" width="10.85546875" customWidth="1"/>
    <col min="6" max="6" width="20.7109375" customWidth="1"/>
  </cols>
  <sheetData>
    <row r="1" spans="1:6" ht="15.75" x14ac:dyDescent="0.25">
      <c r="A1" s="288" t="s">
        <v>4</v>
      </c>
      <c r="B1" s="288"/>
      <c r="C1" s="289"/>
      <c r="D1" s="289"/>
      <c r="E1" s="289"/>
      <c r="F1" s="289"/>
    </row>
    <row r="2" spans="1:6" ht="15.75" x14ac:dyDescent="0.25">
      <c r="A2" s="290"/>
      <c r="B2" s="291"/>
    </row>
    <row r="3" spans="1:6" x14ac:dyDescent="0.2">
      <c r="C3" s="292" t="s">
        <v>24</v>
      </c>
      <c r="D3" s="1307" t="s">
        <v>3</v>
      </c>
      <c r="E3" s="1307"/>
      <c r="F3" s="1307"/>
    </row>
    <row r="4" spans="1:6" x14ac:dyDescent="0.2">
      <c r="A4" s="293" t="s">
        <v>0</v>
      </c>
      <c r="C4" s="294">
        <v>13</v>
      </c>
      <c r="D4" s="321" t="s">
        <v>287</v>
      </c>
      <c r="E4" s="322"/>
      <c r="F4" s="322"/>
    </row>
    <row r="5" spans="1:6" ht="13.5" thickBot="1" x14ac:dyDescent="0.25">
      <c r="A5" s="73" t="s">
        <v>647</v>
      </c>
      <c r="C5" s="296" t="s">
        <v>288</v>
      </c>
      <c r="D5" s="297" t="s">
        <v>289</v>
      </c>
      <c r="E5" s="298"/>
      <c r="F5" s="298"/>
    </row>
    <row r="6" spans="1:6" x14ac:dyDescent="0.2">
      <c r="A6" s="300"/>
    </row>
    <row r="7" spans="1:6" x14ac:dyDescent="0.2">
      <c r="A7" s="293" t="s">
        <v>21</v>
      </c>
      <c r="C7" s="323" t="s">
        <v>290</v>
      </c>
      <c r="D7" s="324" t="s">
        <v>291</v>
      </c>
      <c r="E7" s="324"/>
      <c r="F7" s="324"/>
    </row>
    <row r="8" spans="1:6" x14ac:dyDescent="0.2">
      <c r="A8" s="295" t="s">
        <v>42</v>
      </c>
      <c r="C8" s="1392" t="s">
        <v>48</v>
      </c>
      <c r="D8" s="1392"/>
      <c r="E8" s="1392"/>
      <c r="F8" s="1392"/>
    </row>
    <row r="9" spans="1:6" x14ac:dyDescent="0.2">
      <c r="A9" s="295" t="s">
        <v>26</v>
      </c>
      <c r="C9" s="1392" t="s">
        <v>928</v>
      </c>
      <c r="D9" s="1392"/>
      <c r="E9" s="1392"/>
      <c r="F9" s="1392"/>
    </row>
    <row r="10" spans="1:6" x14ac:dyDescent="0.2">
      <c r="A10" s="300"/>
    </row>
    <row r="11" spans="1:6" x14ac:dyDescent="0.2">
      <c r="A11" s="300"/>
      <c r="C11" s="1307" t="s">
        <v>28</v>
      </c>
      <c r="D11" s="1307"/>
    </row>
    <row r="12" spans="1:6" x14ac:dyDescent="0.2">
      <c r="A12" s="301" t="s">
        <v>2</v>
      </c>
      <c r="C12" s="1390">
        <v>123.16</v>
      </c>
      <c r="D12" s="1391"/>
    </row>
    <row r="13" spans="1:6" x14ac:dyDescent="0.2">
      <c r="A13" s="293" t="s">
        <v>20</v>
      </c>
      <c r="C13" s="1390">
        <v>123.16</v>
      </c>
      <c r="D13" s="1391"/>
    </row>
    <row r="14" spans="1:6" x14ac:dyDescent="0.2">
      <c r="A14" s="295" t="s">
        <v>1</v>
      </c>
      <c r="C14" s="1393">
        <v>58.883000000000003</v>
      </c>
      <c r="D14" s="1394"/>
    </row>
    <row r="15" spans="1:6" ht="13.5" thickBot="1" x14ac:dyDescent="0.25">
      <c r="A15" s="302"/>
      <c r="C15" s="325"/>
      <c r="D15" s="325"/>
      <c r="E15" s="7"/>
      <c r="F15" s="7"/>
    </row>
    <row r="16" spans="1:6" x14ac:dyDescent="0.2">
      <c r="A16" s="293" t="s">
        <v>18</v>
      </c>
      <c r="B16" s="7"/>
      <c r="C16" s="1309" t="s">
        <v>935</v>
      </c>
      <c r="D16" s="1310"/>
      <c r="E16" s="1310"/>
      <c r="F16" s="1311"/>
    </row>
    <row r="17" spans="1:6" ht="13.5" thickBot="1" x14ac:dyDescent="0.25">
      <c r="A17" s="295" t="s">
        <v>19</v>
      </c>
      <c r="C17" s="691" t="s">
        <v>923</v>
      </c>
      <c r="D17" s="692"/>
      <c r="E17" s="692"/>
      <c r="F17" s="693"/>
    </row>
    <row r="19" spans="1:6" ht="15.75" x14ac:dyDescent="0.25">
      <c r="A19" s="288" t="s">
        <v>278</v>
      </c>
      <c r="B19" s="288"/>
      <c r="C19" s="289"/>
      <c r="D19" s="289"/>
      <c r="E19" s="289"/>
      <c r="F19" s="289"/>
    </row>
    <row r="20" spans="1:6" ht="6" customHeight="1" x14ac:dyDescent="0.25">
      <c r="A20" s="290"/>
      <c r="C20" s="7"/>
      <c r="D20" s="7"/>
      <c r="E20" s="7"/>
      <c r="F20" s="7"/>
    </row>
    <row r="21" spans="1:6" ht="22.5" x14ac:dyDescent="0.2">
      <c r="A21" s="332" t="s">
        <v>23</v>
      </c>
      <c r="B21" s="333" t="s">
        <v>6</v>
      </c>
      <c r="C21" s="333" t="s">
        <v>7</v>
      </c>
      <c r="D21" s="333" t="s">
        <v>8</v>
      </c>
      <c r="E21" s="334" t="s">
        <v>9</v>
      </c>
      <c r="F21" s="333" t="s">
        <v>10</v>
      </c>
    </row>
    <row r="22" spans="1:6" x14ac:dyDescent="0.2">
      <c r="A22" s="328"/>
      <c r="B22" s="328">
        <v>610</v>
      </c>
      <c r="C22" s="328"/>
      <c r="D22" s="310" t="s">
        <v>54</v>
      </c>
      <c r="E22" s="309">
        <v>85400</v>
      </c>
      <c r="F22" s="309">
        <v>40584.050000000003</v>
      </c>
    </row>
    <row r="23" spans="1:6" x14ac:dyDescent="0.2">
      <c r="A23" s="308"/>
      <c r="B23" s="308">
        <v>620</v>
      </c>
      <c r="C23" s="308"/>
      <c r="D23" s="308" t="s">
        <v>57</v>
      </c>
      <c r="E23" s="309">
        <v>31560</v>
      </c>
      <c r="F23" s="309">
        <v>14577.44</v>
      </c>
    </row>
    <row r="24" spans="1:6" x14ac:dyDescent="0.2">
      <c r="A24" s="308"/>
      <c r="B24" s="308">
        <v>630</v>
      </c>
      <c r="C24" s="308"/>
      <c r="D24" s="308" t="s">
        <v>55</v>
      </c>
      <c r="E24" s="309">
        <v>6000</v>
      </c>
      <c r="F24" s="309">
        <v>3140.95</v>
      </c>
    </row>
    <row r="25" spans="1:6" x14ac:dyDescent="0.2">
      <c r="A25" s="308"/>
      <c r="B25" s="308">
        <v>640</v>
      </c>
      <c r="C25" s="308"/>
      <c r="D25" s="308" t="s">
        <v>66</v>
      </c>
      <c r="E25" s="309">
        <v>200</v>
      </c>
      <c r="F25" s="309">
        <v>580.92999999999995</v>
      </c>
    </row>
    <row r="26" spans="1:6" x14ac:dyDescent="0.2">
      <c r="A26" s="329" t="s">
        <v>11</v>
      </c>
      <c r="B26" s="313"/>
      <c r="C26" s="313"/>
      <c r="D26" s="330"/>
      <c r="E26" s="472">
        <f>SUM(E22:E25)</f>
        <v>123160</v>
      </c>
      <c r="F26" s="472">
        <f>SUM(F22:F25)</f>
        <v>58883.37</v>
      </c>
    </row>
    <row r="27" spans="1:6" x14ac:dyDescent="0.2">
      <c r="A27" s="312" t="s">
        <v>12</v>
      </c>
      <c r="B27" s="314"/>
      <c r="C27" s="314"/>
      <c r="D27" s="307"/>
      <c r="E27" s="309">
        <v>0</v>
      </c>
      <c r="F27" s="309">
        <v>0</v>
      </c>
    </row>
    <row r="28" spans="1:6" x14ac:dyDescent="0.2">
      <c r="A28" s="316" t="s">
        <v>13</v>
      </c>
      <c r="B28" s="314"/>
      <c r="C28" s="314"/>
      <c r="D28" s="307"/>
      <c r="E28" s="694">
        <f>E27+E26</f>
        <v>123160</v>
      </c>
      <c r="F28" s="694">
        <f>F27+F26</f>
        <v>58883.37</v>
      </c>
    </row>
    <row r="30" spans="1:6" ht="15.75" x14ac:dyDescent="0.25">
      <c r="A30" s="288" t="s">
        <v>279</v>
      </c>
      <c r="B30" s="289"/>
      <c r="C30" s="289"/>
      <c r="D30" s="289"/>
      <c r="E30" s="289"/>
      <c r="F30" s="289"/>
    </row>
    <row r="31" spans="1:6" x14ac:dyDescent="0.2">
      <c r="A31" s="317"/>
    </row>
    <row r="32" spans="1:6" ht="33.75" x14ac:dyDescent="0.2">
      <c r="A32" s="1325" t="s">
        <v>280</v>
      </c>
      <c r="B32" s="1325"/>
      <c r="C32" s="1325"/>
      <c r="D32" s="331" t="s">
        <v>15</v>
      </c>
      <c r="E32" s="331" t="s">
        <v>924</v>
      </c>
      <c r="F32" s="331" t="s">
        <v>929</v>
      </c>
    </row>
    <row r="33" spans="1:6" ht="56.25" x14ac:dyDescent="0.2">
      <c r="A33" s="1395" t="s">
        <v>292</v>
      </c>
      <c r="B33" s="1395"/>
      <c r="C33" s="1395"/>
      <c r="D33" s="326" t="s">
        <v>293</v>
      </c>
      <c r="E33" s="716" t="s">
        <v>932</v>
      </c>
      <c r="F33" s="716" t="s">
        <v>930</v>
      </c>
    </row>
    <row r="34" spans="1:6" ht="45" x14ac:dyDescent="0.2">
      <c r="A34" s="1395"/>
      <c r="B34" s="1395"/>
      <c r="C34" s="1395"/>
      <c r="D34" s="326" t="s">
        <v>294</v>
      </c>
      <c r="E34" s="749" t="s">
        <v>933</v>
      </c>
      <c r="F34" s="750" t="s">
        <v>931</v>
      </c>
    </row>
    <row r="35" spans="1:6" ht="33.75" x14ac:dyDescent="0.2">
      <c r="A35" s="1395"/>
      <c r="B35" s="1395"/>
      <c r="C35" s="1395"/>
      <c r="D35" s="716" t="s">
        <v>838</v>
      </c>
      <c r="E35" s="608">
        <v>35</v>
      </c>
      <c r="F35" s="491">
        <v>19</v>
      </c>
    </row>
    <row r="36" spans="1:6" ht="22.5" x14ac:dyDescent="0.2">
      <c r="A36" s="1326" t="s">
        <v>295</v>
      </c>
      <c r="B36" s="1326"/>
      <c r="C36" s="1326"/>
      <c r="D36" s="326" t="s">
        <v>296</v>
      </c>
      <c r="E36" s="608">
        <v>130</v>
      </c>
      <c r="F36" s="491">
        <v>54</v>
      </c>
    </row>
    <row r="37" spans="1:6" ht="33.75" x14ac:dyDescent="0.2">
      <c r="A37" s="1326" t="s">
        <v>297</v>
      </c>
      <c r="B37" s="1326"/>
      <c r="C37" s="1326"/>
      <c r="D37" s="326" t="s">
        <v>298</v>
      </c>
      <c r="E37" s="327">
        <v>20</v>
      </c>
      <c r="F37" s="327">
        <v>7</v>
      </c>
    </row>
    <row r="38" spans="1:6" ht="22.5" x14ac:dyDescent="0.2">
      <c r="A38" s="1326"/>
      <c r="B38" s="1326"/>
      <c r="C38" s="1326"/>
      <c r="D38" s="326" t="s">
        <v>296</v>
      </c>
      <c r="E38" s="327">
        <v>10</v>
      </c>
      <c r="F38" s="327">
        <v>5</v>
      </c>
    </row>
    <row r="39" spans="1:6" x14ac:dyDescent="0.2">
      <c r="A39" s="319" t="s">
        <v>253</v>
      </c>
    </row>
    <row r="40" spans="1:6" ht="281.25" customHeight="1" x14ac:dyDescent="0.2">
      <c r="A40" s="320" t="s">
        <v>17</v>
      </c>
      <c r="B40" s="1318" t="s">
        <v>934</v>
      </c>
      <c r="C40" s="1318"/>
      <c r="D40" s="1318"/>
      <c r="E40" s="1318"/>
      <c r="F40" s="1318"/>
    </row>
    <row r="42" spans="1:6" ht="24" x14ac:dyDescent="0.2">
      <c r="A42" s="320" t="s">
        <v>286</v>
      </c>
      <c r="B42" s="1319"/>
      <c r="C42" s="1319"/>
      <c r="D42" s="1319"/>
      <c r="E42" s="1319"/>
      <c r="F42" s="1319"/>
    </row>
  </sheetData>
  <mergeCells count="14">
    <mergeCell ref="B40:F40"/>
    <mergeCell ref="B42:F42"/>
    <mergeCell ref="C14:D14"/>
    <mergeCell ref="C16:F16"/>
    <mergeCell ref="A32:C32"/>
    <mergeCell ref="A33:C35"/>
    <mergeCell ref="A36:C36"/>
    <mergeCell ref="A37:C38"/>
    <mergeCell ref="C13:D13"/>
    <mergeCell ref="D3:F3"/>
    <mergeCell ref="C8:F8"/>
    <mergeCell ref="C9:F9"/>
    <mergeCell ref="C11:D11"/>
    <mergeCell ref="C12:D12"/>
  </mergeCells>
  <pageMargins left="0.7" right="0.7" top="0.75" bottom="0.75" header="0.3" footer="0.3"/>
  <pageSetup paperSize="9" scale="90" fitToHeight="0" orientation="portrait" verticalDpi="0"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rgb="FF7030A0"/>
    <pageSetUpPr fitToPage="1"/>
  </sheetPr>
  <dimension ref="A1:H38"/>
  <sheetViews>
    <sheetView showGridLines="0" workbookViewId="0">
      <selection activeCell="E25" sqref="E25"/>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13</v>
      </c>
      <c r="D4" s="50" t="s">
        <v>287</v>
      </c>
      <c r="E4" s="51"/>
      <c r="F4" s="52"/>
    </row>
    <row r="5" spans="1:8" ht="13.5" thickBot="1" x14ac:dyDescent="0.25">
      <c r="A5" s="73" t="s">
        <v>647</v>
      </c>
      <c r="B5" s="3"/>
      <c r="C5" s="42" t="s">
        <v>321</v>
      </c>
      <c r="D5" s="36" t="s">
        <v>322</v>
      </c>
      <c r="E5" s="37"/>
      <c r="F5" s="38"/>
    </row>
    <row r="6" spans="1:8" ht="13.5" thickBot="1" x14ac:dyDescent="0.25">
      <c r="A6" s="4"/>
      <c r="B6" s="3"/>
      <c r="C6" s="3"/>
      <c r="D6" s="3"/>
      <c r="E6" s="3"/>
      <c r="F6" s="3"/>
    </row>
    <row r="7" spans="1:8" ht="13.5" thickBot="1" x14ac:dyDescent="0.25">
      <c r="A7" s="15" t="s">
        <v>21</v>
      </c>
      <c r="B7" s="3"/>
      <c r="C7" s="9" t="s">
        <v>147</v>
      </c>
      <c r="D7" s="8"/>
      <c r="E7" s="8"/>
      <c r="F7" s="53"/>
    </row>
    <row r="8" spans="1:8" ht="13.5" thickBot="1" x14ac:dyDescent="0.25">
      <c r="A8" s="16" t="s">
        <v>42</v>
      </c>
      <c r="B8" s="3"/>
      <c r="C8" s="801" t="s">
        <v>48</v>
      </c>
      <c r="D8" s="802"/>
      <c r="E8" s="802"/>
      <c r="F8" s="806"/>
    </row>
    <row r="9" spans="1:8" ht="13.5" thickBot="1" x14ac:dyDescent="0.25">
      <c r="A9" s="16" t="s">
        <v>26</v>
      </c>
      <c r="B9" s="3"/>
      <c r="C9" s="801" t="s">
        <v>83</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0</v>
      </c>
      <c r="D12" s="800"/>
      <c r="E12" s="3"/>
      <c r="F12" s="3"/>
    </row>
    <row r="13" spans="1:8" ht="13.5" thickBot="1" x14ac:dyDescent="0.25">
      <c r="A13" s="15" t="s">
        <v>20</v>
      </c>
      <c r="B13" s="3"/>
      <c r="C13" s="799">
        <v>0</v>
      </c>
      <c r="D13" s="800"/>
      <c r="E13" s="3"/>
      <c r="F13" s="3"/>
    </row>
    <row r="14" spans="1:8" ht="13.5" thickBot="1" x14ac:dyDescent="0.25">
      <c r="A14" s="16" t="s">
        <v>1</v>
      </c>
      <c r="B14" s="3"/>
      <c r="C14" s="799">
        <v>21.314</v>
      </c>
      <c r="D14" s="800"/>
      <c r="E14" s="3"/>
      <c r="F14" s="3"/>
    </row>
    <row r="15" spans="1:8" ht="3" customHeight="1" thickBot="1" x14ac:dyDescent="0.25">
      <c r="A15" s="10"/>
      <c r="B15" s="3"/>
      <c r="C15" s="12"/>
      <c r="D15" s="12"/>
      <c r="E15" s="11"/>
      <c r="F15" s="11"/>
    </row>
    <row r="16" spans="1:8" ht="13.5" thickBot="1" x14ac:dyDescent="0.25">
      <c r="A16" s="15" t="s">
        <v>18</v>
      </c>
      <c r="B16" s="11"/>
      <c r="C16" s="801" t="s">
        <v>1072</v>
      </c>
      <c r="D16" s="802"/>
      <c r="E16" s="802"/>
      <c r="F16" s="806"/>
    </row>
    <row r="17" spans="1:8" ht="13.5" thickBot="1" x14ac:dyDescent="0.25">
      <c r="A17" s="16" t="s">
        <v>19</v>
      </c>
      <c r="B17" s="3"/>
      <c r="C17" s="801" t="s">
        <v>923</v>
      </c>
      <c r="D17" s="802"/>
      <c r="E17" s="802"/>
      <c r="F17" s="806"/>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t="s">
        <v>53</v>
      </c>
      <c r="C22" s="22"/>
      <c r="D22" s="22" t="s">
        <v>54</v>
      </c>
      <c r="E22" s="55">
        <v>0</v>
      </c>
      <c r="F22" s="55">
        <v>8525.85</v>
      </c>
    </row>
    <row r="23" spans="1:8" x14ac:dyDescent="0.2">
      <c r="A23" s="30"/>
      <c r="B23" s="62">
        <v>620</v>
      </c>
      <c r="C23" s="22"/>
      <c r="D23" s="22" t="s">
        <v>57</v>
      </c>
      <c r="E23" s="55">
        <v>0</v>
      </c>
      <c r="F23" s="55">
        <v>2945.32</v>
      </c>
    </row>
    <row r="24" spans="1:8" x14ac:dyDescent="0.2">
      <c r="A24" s="30"/>
      <c r="B24" s="62">
        <v>630</v>
      </c>
      <c r="C24" s="22"/>
      <c r="D24" s="22" t="s">
        <v>55</v>
      </c>
      <c r="E24" s="55">
        <v>0</v>
      </c>
      <c r="F24" s="55">
        <v>9658.1</v>
      </c>
    </row>
    <row r="25" spans="1:8" ht="13.5" thickBot="1" x14ac:dyDescent="0.25">
      <c r="A25" s="22"/>
      <c r="B25" s="62">
        <v>640</v>
      </c>
      <c r="C25" s="32"/>
      <c r="D25" s="22" t="s">
        <v>56</v>
      </c>
      <c r="E25" s="55">
        <v>0</v>
      </c>
      <c r="F25" s="55">
        <v>184.8</v>
      </c>
    </row>
    <row r="26" spans="1:8" ht="13.5" thickBot="1" x14ac:dyDescent="0.25">
      <c r="A26" s="23" t="s">
        <v>11</v>
      </c>
      <c r="B26" s="24"/>
      <c r="C26" s="24"/>
      <c r="D26" s="24"/>
      <c r="E26" s="61">
        <f>SUM(E22:E25)</f>
        <v>0</v>
      </c>
      <c r="F26" s="61">
        <f>SUM(F22:F25)</f>
        <v>21314.07</v>
      </c>
    </row>
    <row r="27" spans="1:8" ht="13.5" thickBot="1" x14ac:dyDescent="0.25">
      <c r="A27" s="33" t="s">
        <v>12</v>
      </c>
      <c r="B27" s="31"/>
      <c r="C27" s="31"/>
      <c r="D27" s="31"/>
      <c r="E27" s="56"/>
      <c r="F27" s="57"/>
    </row>
    <row r="28" spans="1:8" ht="13.5" thickBot="1" x14ac:dyDescent="0.25">
      <c r="A28" s="26" t="s">
        <v>13</v>
      </c>
      <c r="B28" s="24"/>
      <c r="C28" s="24"/>
      <c r="D28" s="24"/>
      <c r="E28" s="58">
        <f>E27+E26</f>
        <v>0</v>
      </c>
      <c r="F28" s="58">
        <f>F27+F26</f>
        <v>21314.07</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803" t="s">
        <v>22</v>
      </c>
      <c r="B33" s="804"/>
      <c r="C33" s="805"/>
      <c r="D33" s="174" t="s">
        <v>15</v>
      </c>
      <c r="E33" s="29" t="s">
        <v>943</v>
      </c>
      <c r="F33" s="29" t="s">
        <v>1023</v>
      </c>
    </row>
    <row r="34" spans="1:8" ht="57.75" customHeight="1" x14ac:dyDescent="0.2">
      <c r="A34" s="827" t="s">
        <v>323</v>
      </c>
      <c r="B34" s="998"/>
      <c r="C34" s="828"/>
      <c r="D34" s="45" t="s">
        <v>324</v>
      </c>
      <c r="E34" s="63" t="s">
        <v>490</v>
      </c>
      <c r="F34" s="44">
        <v>0</v>
      </c>
    </row>
    <row r="35" spans="1:8" ht="27.75" customHeight="1" x14ac:dyDescent="0.2">
      <c r="A35" s="6" t="s">
        <v>16</v>
      </c>
      <c r="E35" s="20"/>
      <c r="F35" s="20"/>
    </row>
    <row r="36" spans="1:8" ht="177" customHeight="1" x14ac:dyDescent="0.2">
      <c r="A36" s="34" t="s">
        <v>17</v>
      </c>
      <c r="B36" s="789" t="s">
        <v>1071</v>
      </c>
      <c r="C36" s="790"/>
      <c r="D36" s="790"/>
      <c r="E36" s="790"/>
      <c r="F36" s="791"/>
      <c r="G36" s="19"/>
      <c r="H36" s="19"/>
    </row>
    <row r="37" spans="1:8" ht="21.75" customHeight="1" x14ac:dyDescent="0.2"/>
    <row r="38" spans="1:8" ht="45" customHeight="1" x14ac:dyDescent="0.2">
      <c r="A38" s="34" t="s">
        <v>29</v>
      </c>
      <c r="B38" s="789" t="s">
        <v>1073</v>
      </c>
      <c r="C38" s="790"/>
      <c r="D38" s="790"/>
      <c r="E38" s="790"/>
      <c r="F38" s="791"/>
    </row>
  </sheetData>
  <mergeCells count="12">
    <mergeCell ref="B36:F36"/>
    <mergeCell ref="B38:F38"/>
    <mergeCell ref="C16:F16"/>
    <mergeCell ref="C17:F17"/>
    <mergeCell ref="A33:C33"/>
    <mergeCell ref="A34:C34"/>
    <mergeCell ref="C14:D14"/>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pageSetUpPr fitToPage="1"/>
  </sheetPr>
  <dimension ref="A1"/>
  <sheetViews>
    <sheetView topLeftCell="A26" workbookViewId="0">
      <selection activeCell="A47" sqref="A47:F47"/>
    </sheetView>
  </sheetViews>
  <sheetFormatPr defaultRowHeight="12.75" x14ac:dyDescent="0.2"/>
  <sheetData/>
  <pageMargins left="0.7" right="0.7" top="0.75" bottom="0.75" header="0.3" footer="0.3"/>
  <pageSetup paperSize="9" fitToHeight="0"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7030A0"/>
    <pageSetUpPr fitToPage="1"/>
  </sheetPr>
  <dimension ref="A1:H37"/>
  <sheetViews>
    <sheetView showGridLines="0" workbookViewId="0">
      <selection activeCell="B36" sqref="B36"/>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v>
      </c>
      <c r="D4" s="50" t="s">
        <v>50</v>
      </c>
      <c r="E4" s="51"/>
      <c r="F4" s="52"/>
    </row>
    <row r="5" spans="1:8" ht="13.5" thickBot="1" x14ac:dyDescent="0.25">
      <c r="A5" s="16" t="s">
        <v>27</v>
      </c>
      <c r="B5" s="3"/>
      <c r="C5" s="42" t="s">
        <v>219</v>
      </c>
      <c r="D5" s="36" t="s">
        <v>533</v>
      </c>
      <c r="E5" s="37"/>
      <c r="F5" s="38"/>
    </row>
    <row r="6" spans="1:8" ht="13.5" thickBot="1" x14ac:dyDescent="0.25">
      <c r="A6" s="4"/>
      <c r="B6" s="3"/>
      <c r="C6" s="3"/>
      <c r="D6" s="3"/>
      <c r="E6" s="3"/>
      <c r="F6" s="3"/>
    </row>
    <row r="7" spans="1:8" ht="13.5" thickBot="1" x14ac:dyDescent="0.25">
      <c r="A7" s="15" t="s">
        <v>21</v>
      </c>
      <c r="B7" s="3"/>
      <c r="C7" s="9" t="s">
        <v>64</v>
      </c>
      <c r="D7" s="8"/>
      <c r="E7" s="8"/>
      <c r="F7" s="53"/>
    </row>
    <row r="8" spans="1:8" ht="13.5" thickBot="1" x14ac:dyDescent="0.25">
      <c r="A8" s="16" t="s">
        <v>42</v>
      </c>
      <c r="B8" s="3"/>
      <c r="C8" s="801" t="s">
        <v>48</v>
      </c>
      <c r="D8" s="802"/>
      <c r="E8" s="802"/>
      <c r="F8" s="806"/>
    </row>
    <row r="9" spans="1:8" ht="13.5" thickBot="1" x14ac:dyDescent="0.25">
      <c r="A9" s="16" t="s">
        <v>26</v>
      </c>
      <c r="B9" s="3"/>
      <c r="C9" s="801" t="s">
        <v>534</v>
      </c>
      <c r="D9" s="802"/>
      <c r="E9" s="802"/>
      <c r="F9" s="806"/>
    </row>
    <row r="10" spans="1:8" ht="8.25" customHeight="1" thickBot="1" x14ac:dyDescent="0.25">
      <c r="A10" s="4"/>
      <c r="B10" s="3"/>
      <c r="C10" s="3"/>
      <c r="D10" s="3"/>
      <c r="E10" s="3"/>
      <c r="F10" s="3"/>
    </row>
    <row r="11" spans="1:8" ht="13.5" thickBot="1" x14ac:dyDescent="0.25">
      <c r="A11" s="4"/>
      <c r="B11" s="3"/>
      <c r="C11" s="807" t="s">
        <v>28</v>
      </c>
      <c r="D11" s="808"/>
      <c r="E11" s="3"/>
      <c r="F11" s="3"/>
    </row>
    <row r="12" spans="1:8" ht="13.5" thickBot="1" x14ac:dyDescent="0.25">
      <c r="A12" s="18" t="s">
        <v>2</v>
      </c>
      <c r="B12" s="3"/>
      <c r="C12" s="799">
        <v>3</v>
      </c>
      <c r="D12" s="800"/>
      <c r="E12" s="3"/>
      <c r="F12" s="3"/>
    </row>
    <row r="13" spans="1:8" ht="13.5" thickBot="1" x14ac:dyDescent="0.25">
      <c r="A13" s="15" t="s">
        <v>20</v>
      </c>
      <c r="B13" s="3"/>
      <c r="C13" s="799">
        <v>3</v>
      </c>
      <c r="D13" s="800"/>
      <c r="E13" s="3"/>
      <c r="F13" s="3"/>
    </row>
    <row r="14" spans="1:8" ht="13.5" thickBot="1" x14ac:dyDescent="0.25">
      <c r="A14" s="16" t="s">
        <v>1</v>
      </c>
      <c r="B14" s="3"/>
      <c r="C14" s="799">
        <v>2.0529999999999999</v>
      </c>
      <c r="D14" s="800"/>
      <c r="E14" s="3"/>
      <c r="F14" s="3"/>
    </row>
    <row r="15" spans="1:8" ht="3" customHeight="1" thickBot="1" x14ac:dyDescent="0.25">
      <c r="A15" s="10"/>
      <c r="B15" s="3"/>
      <c r="C15" s="12"/>
      <c r="D15" s="12"/>
      <c r="E15" s="11"/>
      <c r="F15" s="11"/>
    </row>
    <row r="16" spans="1:8" ht="13.5" thickBot="1" x14ac:dyDescent="0.25">
      <c r="A16" s="15" t="s">
        <v>18</v>
      </c>
      <c r="B16" s="11"/>
      <c r="C16" s="801" t="s">
        <v>1116</v>
      </c>
      <c r="D16" s="802"/>
      <c r="E16" s="802"/>
      <c r="F16" s="806"/>
    </row>
    <row r="17" spans="1:8" ht="13.5" thickBot="1" x14ac:dyDescent="0.25">
      <c r="A17" s="16" t="s">
        <v>19</v>
      </c>
      <c r="B17" s="3"/>
      <c r="C17" s="801" t="s">
        <v>923</v>
      </c>
      <c r="D17" s="802"/>
      <c r="E17" s="802"/>
      <c r="F17" s="806"/>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30"/>
      <c r="B22" s="62">
        <v>630</v>
      </c>
      <c r="C22" s="22"/>
      <c r="D22" s="22" t="s">
        <v>55</v>
      </c>
      <c r="E22" s="55">
        <v>3000</v>
      </c>
      <c r="F22" s="55">
        <v>2053.1999999999998</v>
      </c>
    </row>
    <row r="23" spans="1:8" ht="13.5" thickBot="1" x14ac:dyDescent="0.25">
      <c r="A23" s="22"/>
      <c r="B23" s="62"/>
      <c r="C23" s="32"/>
      <c r="D23" s="22"/>
      <c r="E23" s="55"/>
      <c r="F23" s="55"/>
    </row>
    <row r="24" spans="1:8" ht="13.5" thickBot="1" x14ac:dyDescent="0.25">
      <c r="A24" s="23" t="s">
        <v>11</v>
      </c>
      <c r="B24" s="24"/>
      <c r="C24" s="24"/>
      <c r="D24" s="24"/>
      <c r="E24" s="61">
        <f>SUM(E22:E23)</f>
        <v>3000</v>
      </c>
      <c r="F24" s="61">
        <f>SUM(F22:F23)</f>
        <v>2053.1999999999998</v>
      </c>
    </row>
    <row r="25" spans="1:8" ht="13.5" thickBot="1" x14ac:dyDescent="0.25">
      <c r="A25" s="33" t="s">
        <v>12</v>
      </c>
      <c r="B25" s="31"/>
      <c r="C25" s="31"/>
      <c r="D25" s="31"/>
      <c r="E25" s="56"/>
      <c r="F25" s="57"/>
    </row>
    <row r="26" spans="1:8" ht="13.5" thickBot="1" x14ac:dyDescent="0.25">
      <c r="A26" s="26" t="s">
        <v>13</v>
      </c>
      <c r="B26" s="24"/>
      <c r="C26" s="24"/>
      <c r="D26" s="24"/>
      <c r="E26" s="58">
        <f>E25+E24</f>
        <v>3000</v>
      </c>
      <c r="F26" s="58">
        <f>F25+F24</f>
        <v>2053.1999999999998</v>
      </c>
    </row>
    <row r="27" spans="1:8" ht="7.5" customHeight="1" x14ac:dyDescent="0.2"/>
    <row r="28" spans="1:8" hidden="1" x14ac:dyDescent="0.2"/>
    <row r="29" spans="1:8" ht="15.75" x14ac:dyDescent="0.25">
      <c r="A29" s="13" t="s">
        <v>14</v>
      </c>
      <c r="B29" s="14"/>
      <c r="C29" s="14"/>
      <c r="D29" s="14"/>
      <c r="E29" s="14"/>
      <c r="F29" s="14"/>
      <c r="G29" s="47"/>
      <c r="H29" s="47"/>
    </row>
    <row r="30" spans="1:8" ht="6" customHeight="1" x14ac:dyDescent="0.2">
      <c r="A30" s="1"/>
    </row>
    <row r="31" spans="1:8" ht="22.5" x14ac:dyDescent="0.2">
      <c r="A31" s="803" t="s">
        <v>22</v>
      </c>
      <c r="B31" s="804"/>
      <c r="C31" s="805"/>
      <c r="D31" s="174" t="s">
        <v>15</v>
      </c>
      <c r="E31" s="175" t="s">
        <v>943</v>
      </c>
      <c r="F31" s="29" t="s">
        <v>944</v>
      </c>
    </row>
    <row r="32" spans="1:8" ht="68.25" customHeight="1" x14ac:dyDescent="0.2">
      <c r="A32" s="798" t="s">
        <v>535</v>
      </c>
      <c r="B32" s="798"/>
      <c r="C32" s="798"/>
      <c r="D32" s="45" t="s">
        <v>537</v>
      </c>
      <c r="E32" s="44" t="s">
        <v>538</v>
      </c>
      <c r="F32" s="44" t="s">
        <v>765</v>
      </c>
    </row>
    <row r="33" spans="1:8" ht="57.75" customHeight="1" x14ac:dyDescent="0.2">
      <c r="A33" s="798" t="s">
        <v>536</v>
      </c>
      <c r="B33" s="798"/>
      <c r="C33" s="798"/>
      <c r="D33" s="45" t="s">
        <v>478</v>
      </c>
      <c r="E33" s="244" t="s">
        <v>33</v>
      </c>
      <c r="F33" s="244" t="s">
        <v>33</v>
      </c>
    </row>
    <row r="34" spans="1:8" ht="27.75" customHeight="1" x14ac:dyDescent="0.2">
      <c r="A34" s="6" t="s">
        <v>16</v>
      </c>
      <c r="E34" s="20"/>
      <c r="F34" s="20"/>
    </row>
    <row r="35" spans="1:8" ht="111" customHeight="1" x14ac:dyDescent="0.2">
      <c r="A35" s="34" t="s">
        <v>17</v>
      </c>
      <c r="B35" s="789" t="s">
        <v>1117</v>
      </c>
      <c r="C35" s="790"/>
      <c r="D35" s="790"/>
      <c r="E35" s="790"/>
      <c r="F35" s="791"/>
      <c r="G35" s="19"/>
      <c r="H35" s="19"/>
    </row>
    <row r="36" spans="1:8" ht="12" customHeight="1" x14ac:dyDescent="0.2"/>
    <row r="37" spans="1:8" ht="28.5" customHeight="1" x14ac:dyDescent="0.2">
      <c r="A37" s="34" t="s">
        <v>29</v>
      </c>
      <c r="B37" s="913"/>
      <c r="C37" s="914"/>
      <c r="D37" s="914"/>
      <c r="E37" s="914"/>
      <c r="F37" s="915"/>
    </row>
  </sheetData>
  <mergeCells count="13">
    <mergeCell ref="C8:F8"/>
    <mergeCell ref="C9:F9"/>
    <mergeCell ref="C11:D11"/>
    <mergeCell ref="C12:D12"/>
    <mergeCell ref="C13:D13"/>
    <mergeCell ref="C14:D14"/>
    <mergeCell ref="B37:F37"/>
    <mergeCell ref="C16:F16"/>
    <mergeCell ref="C17:F17"/>
    <mergeCell ref="A31:C31"/>
    <mergeCell ref="A32:C32"/>
    <mergeCell ref="A33:C33"/>
    <mergeCell ref="B35:F35"/>
  </mergeCells>
  <pageMargins left="0.7" right="0.7" top="0.75" bottom="0.75" header="0.3" footer="0.3"/>
  <pageSetup paperSize="9" scale="9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83</vt:i4>
      </vt:variant>
    </vt:vector>
  </HeadingPairs>
  <TitlesOfParts>
    <vt:vector size="83" baseType="lpstr">
      <vt:lpstr>Úvod</vt:lpstr>
      <vt:lpstr>1.1 Vedenie mesta</vt:lpstr>
      <vt:lpstr>1.2 Členstvo v org.a združ.</vt:lpstr>
      <vt:lpstr>1.3 Strategické plánovanie</vt:lpstr>
      <vt:lpstr>1.4 Manažment investícií</vt:lpstr>
      <vt:lpstr>1.5 Rozpočtovníctvo a audit</vt:lpstr>
      <vt:lpstr>1.6 Správa daní a poplatkov</vt:lpstr>
      <vt:lpstr>1.7 Kontrolná činnosť, petície</vt:lpstr>
      <vt:lpstr>1.8 Znalecké a porad.služby</vt:lpstr>
      <vt:lpstr>2.1 Propagácia a prezentácia </vt:lpstr>
      <vt:lpstr>2.2 Reg.,nar. a nadnár.spolupr.</vt:lpstr>
      <vt:lpstr>2.3 Internetová komunikácia</vt:lpstr>
      <vt:lpstr>2.4 Mestské noviny FZ</vt:lpstr>
      <vt:lpstr>3.1 Správne konanie</vt:lpstr>
      <vt:lpstr>3.2 Činnosť samosprávnych org.</vt:lpstr>
      <vt:lpstr>3.3 Voľby</vt:lpstr>
      <vt:lpstr>3.4 Majet.vysp.a spr.nehnut.</vt:lpstr>
      <vt:lpstr>3.5 Vzdelávanie zamestnancov</vt:lpstr>
      <vt:lpstr>3.6 Archív,registratúra</vt:lpstr>
      <vt:lpstr>3.7  Mestský informačný syst.</vt:lpstr>
      <vt:lpstr>3.8 Správa služ.mot.voz.</vt:lpstr>
      <vt:lpstr>4.1 Matrika</vt:lpstr>
      <vt:lpstr>4.2 Osvedč.listín a podpis.</vt:lpstr>
      <vt:lpstr>4.3 Evidencia obyv.</vt:lpstr>
      <vt:lpstr>4.4 Služby podnikateľom</vt:lpstr>
      <vt:lpstr>4.5 Org.občianskych obradov</vt:lpstr>
      <vt:lpstr>4.6 Úradná tabuľa</vt:lpstr>
      <vt:lpstr>5.1 Ver.poriadok a bezp.</vt:lpstr>
      <vt:lpstr>5.2 MOPS</vt:lpstr>
      <vt:lpstr>5.3 Kamerový systém</vt:lpstr>
      <vt:lpstr>5.4 Civilná ochrana</vt:lpstr>
      <vt:lpstr>5.5 Požiarna ochrana</vt:lpstr>
      <vt:lpstr>6.VPS</vt:lpstr>
      <vt:lpstr>7.1 Výstavba MK</vt:lpstr>
      <vt:lpstr>7.2 opr.a údr.MKaVP </vt:lpstr>
      <vt:lpstr>7.3 Údržba zelene</vt:lpstr>
      <vt:lpstr>8.1.1 MŠ-Óvoda Daxnerova</vt:lpstr>
      <vt:lpstr>8.1.2 MŠ-Óvoda Štúrova</vt:lpstr>
      <vt:lpstr>8.2.1ZŠ FL 64A</vt:lpstr>
      <vt:lpstr>8.2.2ZŠ Mocsáry</vt:lpstr>
      <vt:lpstr>8.2.3ZŠ Školská</vt:lpstr>
      <vt:lpstr>8.2.4ZŠ Koháry</vt:lpstr>
      <vt:lpstr>8.3 Podpora šk.d. FL64A</vt:lpstr>
      <vt:lpstr>8.3 Podp.šk.d.ZŠMocsáry</vt:lpstr>
      <vt:lpstr>8.3 Podpora šk.d. Školská1</vt:lpstr>
      <vt:lpstr>8.3 Podp.šk.d.ZŠKoháry</vt:lpstr>
      <vt:lpstr>8.4.1 ŠJpriMŠ Dax.</vt:lpstr>
      <vt:lpstr>8.4.2 ŠJpriMŠ Štúr.</vt:lpstr>
      <vt:lpstr>8.4.3 ŠJpriZŠ FL64A </vt:lpstr>
      <vt:lpstr>8.4.4 ŠJpriZŠ Školská</vt:lpstr>
      <vt:lpstr>8.4.5 ŠJpriZŠ Koháry</vt:lpstr>
      <vt:lpstr>8.5.0 ZUŠ</vt:lpstr>
      <vt:lpstr>8.5.1 ŠKD FL64A</vt:lpstr>
      <vt:lpstr>8.5.2 ŠKD Mocsáry</vt:lpstr>
      <vt:lpstr>8.5.3 ŠKD Školská</vt:lpstr>
      <vt:lpstr>8.5.4 ŚKD Koháry</vt:lpstr>
      <vt:lpstr>8.6 Školský úrad</vt:lpstr>
      <vt:lpstr>8.7 ZŠFL64A neform.v.</vt:lpstr>
      <vt:lpstr>8.7 ZŠMocsáry neform.v.</vt:lpstr>
      <vt:lpstr>8.7 ZŠŠkolská neform.v. </vt:lpstr>
      <vt:lpstr>8.7 ZŠKoháry neform.v.</vt:lpstr>
      <vt:lpstr>9.1 Podpora šport.aktivít</vt:lpstr>
      <vt:lpstr>9.2 Prev.šport.areálu a ihrísk</vt:lpstr>
      <vt:lpstr>10.1Kult.v meste(MsKS)</vt:lpstr>
      <vt:lpstr>10.3Podp.kult.a spol.aktivítOZ</vt:lpstr>
      <vt:lpstr>10.2,4,5 HMF</vt:lpstr>
      <vt:lpstr>11.1 Menšie obecné služby</vt:lpstr>
      <vt:lpstr>11.2 Územné a stavebné konanie</vt:lpstr>
      <vt:lpstr>11.3 Ind.rozvoj.na z.pož.</vt:lpstr>
      <vt:lpstr>11.4 Ochr.prír.a krajiny</vt:lpstr>
      <vt:lpstr>12.1 Dávky v HN</vt:lpstr>
      <vt:lpstr>12.2 Opat.a prepr.služba</vt:lpstr>
      <vt:lpstr>12.3 Org.strav.dôchodcov</vt:lpstr>
      <vt:lpstr>12.4 Denný stacionár</vt:lpstr>
      <vt:lpstr>12.5 Dotácie pre deti</vt:lpstr>
      <vt:lpstr>12.6 Starost.v DD Nezábudka</vt:lpstr>
      <vt:lpstr>12.7.1 TSP</vt:lpstr>
      <vt:lpstr>12.7.2 KC</vt:lpstr>
      <vt:lpstr>12.8 Osobitný príjemca</vt:lpstr>
      <vt:lpstr>13.1 Mestský úrad</vt:lpstr>
      <vt:lpstr>13.2 Spoločný OcÚ</vt:lpstr>
      <vt:lpstr>13.3 Realizácia národných proje</vt:lpstr>
      <vt:lpstr>Hárok1</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andrea.magyelova</cp:lastModifiedBy>
  <cp:lastPrinted>2021-09-10T06:48:55Z</cp:lastPrinted>
  <dcterms:created xsi:type="dcterms:W3CDTF">1997-01-24T11:07:25Z</dcterms:created>
  <dcterms:modified xsi:type="dcterms:W3CDTF">2021-09-10T06:49:36Z</dcterms:modified>
</cp:coreProperties>
</file>