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dasa.paszkiewiczova\Desktop\MR 07.09.2023\MsKS\"/>
    </mc:Choice>
  </mc:AlternateContent>
  <xr:revisionPtr revIDLastSave="0" documentId="13_ncr:1_{A7468C64-6B1C-46D1-B235-5EE61026B962}" xr6:coauthVersionLast="47" xr6:coauthVersionMax="47" xr10:uidLastSave="{00000000-0000-0000-0000-000000000000}"/>
  <bookViews>
    <workbookView xWindow="1950" yWindow="1950" windowWidth="21600" windowHeight="11325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5" i="1" l="1"/>
  <c r="V15" i="1"/>
  <c r="Q15" i="1"/>
  <c r="N15" i="1"/>
  <c r="K15" i="1"/>
  <c r="I15" i="1"/>
  <c r="H15" i="1"/>
  <c r="G15" i="1"/>
  <c r="F15" i="1"/>
  <c r="D15" i="1"/>
  <c r="U14" i="1"/>
  <c r="U13" i="1"/>
  <c r="P13" i="1"/>
  <c r="X12" i="1"/>
  <c r="N12" i="1"/>
  <c r="X11" i="1"/>
  <c r="N11" i="1"/>
  <c r="X10" i="1"/>
  <c r="X9" i="1"/>
  <c r="X8" i="1"/>
  <c r="X7" i="1"/>
  <c r="X6" i="1"/>
  <c r="N6" i="1"/>
  <c r="X5" i="1"/>
  <c r="U15" i="1" l="1"/>
</calcChain>
</file>

<file path=xl/sharedStrings.xml><?xml version="1.0" encoding="utf-8"?>
<sst xmlns="http://schemas.openxmlformats.org/spreadsheetml/2006/main" count="27" uniqueCount="17">
  <si>
    <t xml:space="preserve">MsKS Fiľakovo </t>
  </si>
  <si>
    <t>Názov</t>
  </si>
  <si>
    <t>Výdavky (€)</t>
  </si>
  <si>
    <t>Príjmy (€)</t>
  </si>
  <si>
    <t>SPOLU</t>
  </si>
  <si>
    <t xml:space="preserve">Organizácia kultúrnych aktivít MsKS </t>
  </si>
  <si>
    <t>Rozpočet</t>
  </si>
  <si>
    <t>podaktivita 10.1.1.</t>
  </si>
  <si>
    <t>Plnenie</t>
  </si>
  <si>
    <t xml:space="preserve">Kultúrna spolupráca </t>
  </si>
  <si>
    <t>podaktivita 10.1.2.</t>
  </si>
  <si>
    <t>Propagácia a reklama</t>
  </si>
  <si>
    <t>podaktivita 10.1.3.</t>
  </si>
  <si>
    <t xml:space="preserve">Podporné služby </t>
  </si>
  <si>
    <t xml:space="preserve">podaktivita 10.1.4. </t>
  </si>
  <si>
    <t>%pl.</t>
  </si>
  <si>
    <t>Rekapitulácia monitorovacej správy k 30.06.2023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</si>
</sst>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E_U_R_-;\-* #,##0.00\ _E_U_R_-;_-* &quot;-&quot;??\ _E_U_R_-;_-@_-"/>
    <numFmt numFmtId="165" formatCode="0.0%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4" fillId="0" borderId="0" xfId="0" applyFont="1"/>
    <xf numFmtId="16" fontId="0" fillId="0" borderId="0" xfId="0" applyNumberFormat="1"/>
    <xf numFmtId="0" fontId="0" fillId="0" borderId="2" xfId="0" applyBorder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0" fillId="2" borderId="10" xfId="0" applyFill="1" applyBorder="1"/>
    <xf numFmtId="0" fontId="6" fillId="0" borderId="11" xfId="0" applyFont="1" applyBorder="1"/>
    <xf numFmtId="2" fontId="0" fillId="3" borderId="11" xfId="0" applyNumberFormat="1" applyFill="1" applyBorder="1"/>
    <xf numFmtId="2" fontId="0" fillId="3" borderId="12" xfId="0" applyNumberFormat="1" applyFill="1" applyBorder="1"/>
    <xf numFmtId="2" fontId="0" fillId="0" borderId="13" xfId="0" applyNumberFormat="1" applyBorder="1"/>
    <xf numFmtId="2" fontId="0" fillId="4" borderId="14" xfId="0" applyNumberFormat="1" applyFill="1" applyBorder="1"/>
    <xf numFmtId="2" fontId="0" fillId="4" borderId="11" xfId="0" applyNumberFormat="1" applyFill="1" applyBorder="1"/>
    <xf numFmtId="2" fontId="0" fillId="4" borderId="12" xfId="0" applyNumberFormat="1" applyFill="1" applyBorder="1"/>
    <xf numFmtId="14" fontId="0" fillId="2" borderId="15" xfId="0" applyNumberFormat="1" applyFill="1" applyBorder="1"/>
    <xf numFmtId="0" fontId="6" fillId="0" borderId="16" xfId="0" applyFont="1" applyBorder="1"/>
    <xf numFmtId="2" fontId="0" fillId="3" borderId="16" xfId="0" applyNumberFormat="1" applyFill="1" applyBorder="1"/>
    <xf numFmtId="2" fontId="0" fillId="3" borderId="17" xfId="0" applyNumberFormat="1" applyFill="1" applyBorder="1"/>
    <xf numFmtId="2" fontId="0" fillId="0" borderId="18" xfId="0" applyNumberFormat="1" applyBorder="1"/>
    <xf numFmtId="2" fontId="0" fillId="4" borderId="19" xfId="0" applyNumberFormat="1" applyFill="1" applyBorder="1"/>
    <xf numFmtId="2" fontId="0" fillId="4" borderId="16" xfId="0" applyNumberFormat="1" applyFill="1" applyBorder="1"/>
    <xf numFmtId="2" fontId="0" fillId="4" borderId="17" xfId="0" applyNumberFormat="1" applyFill="1" applyBorder="1"/>
    <xf numFmtId="0" fontId="6" fillId="0" borderId="20" xfId="0" applyFont="1" applyBorder="1"/>
    <xf numFmtId="2" fontId="0" fillId="3" borderId="20" xfId="0" applyNumberFormat="1" applyFill="1" applyBorder="1"/>
    <xf numFmtId="2" fontId="0" fillId="3" borderId="21" xfId="0" applyNumberFormat="1" applyFill="1" applyBorder="1"/>
    <xf numFmtId="2" fontId="0" fillId="0" borderId="22" xfId="0" applyNumberFormat="1" applyBorder="1"/>
    <xf numFmtId="2" fontId="0" fillId="4" borderId="23" xfId="0" applyNumberFormat="1" applyFill="1" applyBorder="1"/>
    <xf numFmtId="2" fontId="0" fillId="4" borderId="20" xfId="0" applyNumberFormat="1" applyFill="1" applyBorder="1"/>
    <xf numFmtId="2" fontId="0" fillId="4" borderId="21" xfId="0" applyNumberFormat="1" applyFill="1" applyBorder="1"/>
    <xf numFmtId="0" fontId="2" fillId="0" borderId="0" xfId="0" applyFont="1"/>
    <xf numFmtId="0" fontId="7" fillId="5" borderId="11" xfId="0" applyFont="1" applyFill="1" applyBorder="1"/>
    <xf numFmtId="2" fontId="0" fillId="5" borderId="11" xfId="0" applyNumberFormat="1" applyFill="1" applyBorder="1"/>
    <xf numFmtId="2" fontId="0" fillId="5" borderId="12" xfId="0" applyNumberFormat="1" applyFill="1" applyBorder="1"/>
    <xf numFmtId="2" fontId="0" fillId="5" borderId="13" xfId="0" applyNumberFormat="1" applyFill="1" applyBorder="1"/>
    <xf numFmtId="2" fontId="0" fillId="5" borderId="14" xfId="0" applyNumberFormat="1" applyFill="1" applyBorder="1"/>
    <xf numFmtId="0" fontId="7" fillId="5" borderId="25" xfId="0" applyFont="1" applyFill="1" applyBorder="1"/>
    <xf numFmtId="2" fontId="0" fillId="5" borderId="25" xfId="0" applyNumberFormat="1" applyFill="1" applyBorder="1"/>
    <xf numFmtId="2" fontId="0" fillId="5" borderId="26" xfId="0" applyNumberFormat="1" applyFill="1" applyBorder="1"/>
    <xf numFmtId="2" fontId="0" fillId="5" borderId="27" xfId="0" applyNumberFormat="1" applyFill="1" applyBorder="1"/>
    <xf numFmtId="2" fontId="0" fillId="5" borderId="28" xfId="0" applyNumberFormat="1" applyFill="1" applyBorder="1"/>
    <xf numFmtId="0" fontId="7" fillId="5" borderId="16" xfId="0" applyFont="1" applyFill="1" applyBorder="1"/>
    <xf numFmtId="165" fontId="0" fillId="5" borderId="16" xfId="0" applyNumberFormat="1" applyFill="1" applyBorder="1"/>
    <xf numFmtId="9" fontId="0" fillId="5" borderId="16" xfId="2" applyFont="1" applyFill="1" applyBorder="1"/>
    <xf numFmtId="165" fontId="0" fillId="5" borderId="17" xfId="0" applyNumberFormat="1" applyFill="1" applyBorder="1"/>
    <xf numFmtId="165" fontId="0" fillId="5" borderId="18" xfId="0" applyNumberFormat="1" applyFill="1" applyBorder="1"/>
    <xf numFmtId="165" fontId="0" fillId="5" borderId="19" xfId="1" applyNumberFormat="1" applyFont="1" applyFill="1" applyBorder="1" applyAlignment="1">
      <alignment horizontal="left" wrapText="1" indent="4"/>
    </xf>
    <xf numFmtId="165" fontId="0" fillId="5" borderId="16" xfId="2" applyNumberFormat="1" applyFont="1" applyFill="1" applyBorder="1"/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5" borderId="10" xfId="0" applyFont="1" applyFill="1" applyBorder="1" applyAlignment="1">
      <alignment horizontal="center" vertical="center"/>
    </xf>
    <xf numFmtId="0" fontId="5" fillId="5" borderId="24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</cellXfs>
  <cellStyles count="3">
    <cellStyle name="Čiarka" xfId="1" builtinId="3"/>
    <cellStyle name="Normálna" xfId="0" builtinId="0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6"/>
  <sheetViews>
    <sheetView tabSelected="1" workbookViewId="0">
      <selection activeCell="N14" sqref="N14"/>
    </sheetView>
  </sheetViews>
  <sheetFormatPr defaultRowHeight="15" x14ac:dyDescent="0.25"/>
  <cols>
    <col min="1" max="1" width="32" customWidth="1"/>
    <col min="2" max="2" width="7.85546875" customWidth="1"/>
    <col min="3" max="13" width="8.7109375" customWidth="1"/>
    <col min="14" max="14" width="11" customWidth="1"/>
    <col min="15" max="15" width="1.7109375" hidden="1" customWidth="1"/>
    <col min="16" max="16" width="12.5703125" bestFit="1" customWidth="1"/>
    <col min="17" max="17" width="8.7109375" bestFit="1" customWidth="1"/>
    <col min="18" max="19" width="9.140625" customWidth="1"/>
    <col min="20" max="20" width="10.85546875" customWidth="1"/>
    <col min="21" max="22" width="9.7109375" bestFit="1" customWidth="1"/>
    <col min="23" max="23" width="9.7109375" customWidth="1"/>
    <col min="24" max="24" width="13.42578125" customWidth="1"/>
  </cols>
  <sheetData>
    <row r="1" spans="1:25" ht="23.25" x14ac:dyDescent="0.35">
      <c r="A1" t="s">
        <v>0</v>
      </c>
      <c r="C1" s="1" t="s">
        <v>16</v>
      </c>
      <c r="I1" s="2"/>
    </row>
    <row r="2" spans="1:25" ht="15.75" thickBot="1" x14ac:dyDescent="0.3"/>
    <row r="3" spans="1:25" ht="15.75" x14ac:dyDescent="0.25">
      <c r="A3" s="52" t="s">
        <v>1</v>
      </c>
      <c r="B3" s="3"/>
      <c r="C3" s="54" t="s">
        <v>2</v>
      </c>
      <c r="D3" s="55"/>
      <c r="E3" s="55"/>
      <c r="F3" s="55"/>
      <c r="G3" s="55"/>
      <c r="H3" s="55"/>
      <c r="I3" s="55"/>
      <c r="J3" s="55"/>
      <c r="K3" s="55"/>
      <c r="L3" s="55"/>
      <c r="M3" s="55"/>
      <c r="N3" s="56"/>
      <c r="P3" s="57" t="s">
        <v>3</v>
      </c>
      <c r="Q3" s="55"/>
      <c r="R3" s="55"/>
      <c r="S3" s="55"/>
      <c r="T3" s="55"/>
      <c r="U3" s="55"/>
      <c r="V3" s="55"/>
      <c r="W3" s="55"/>
      <c r="X3" s="56"/>
    </row>
    <row r="4" spans="1:25" ht="15.75" thickBot="1" x14ac:dyDescent="0.3">
      <c r="A4" s="53"/>
      <c r="C4" s="4">
        <v>610</v>
      </c>
      <c r="D4" s="5">
        <v>620</v>
      </c>
      <c r="E4" s="5">
        <v>631</v>
      </c>
      <c r="F4" s="5">
        <v>632</v>
      </c>
      <c r="G4" s="5">
        <v>633</v>
      </c>
      <c r="H4" s="5">
        <v>634</v>
      </c>
      <c r="I4" s="5">
        <v>635</v>
      </c>
      <c r="J4" s="5">
        <v>636</v>
      </c>
      <c r="K4" s="5">
        <v>637</v>
      </c>
      <c r="L4" s="5">
        <v>642</v>
      </c>
      <c r="M4" s="5">
        <v>717</v>
      </c>
      <c r="N4" s="6" t="s">
        <v>4</v>
      </c>
      <c r="P4" s="7">
        <v>212</v>
      </c>
      <c r="Q4" s="8">
        <v>223</v>
      </c>
      <c r="R4" s="8">
        <v>242</v>
      </c>
      <c r="S4" s="8">
        <v>291</v>
      </c>
      <c r="T4" s="8">
        <v>292</v>
      </c>
      <c r="U4" s="8">
        <v>312</v>
      </c>
      <c r="V4" s="8">
        <v>453</v>
      </c>
      <c r="W4" s="8">
        <v>321</v>
      </c>
      <c r="X4" s="9" t="s">
        <v>4</v>
      </c>
    </row>
    <row r="5" spans="1:25" x14ac:dyDescent="0.25">
      <c r="A5" s="10" t="s">
        <v>5</v>
      </c>
      <c r="B5" s="11" t="s">
        <v>6</v>
      </c>
      <c r="C5" s="12">
        <v>0</v>
      </c>
      <c r="D5" s="12">
        <v>0</v>
      </c>
      <c r="E5" s="12">
        <v>0</v>
      </c>
      <c r="F5" s="12">
        <v>0</v>
      </c>
      <c r="G5" s="12">
        <v>1400</v>
      </c>
      <c r="H5" s="12">
        <v>0</v>
      </c>
      <c r="I5" s="12">
        <v>0</v>
      </c>
      <c r="J5" s="12">
        <v>0</v>
      </c>
      <c r="K5" s="12">
        <v>19600</v>
      </c>
      <c r="L5" s="12">
        <v>0</v>
      </c>
      <c r="M5" s="13">
        <v>0</v>
      </c>
      <c r="N5" s="14">
        <v>21000</v>
      </c>
      <c r="P5" s="15">
        <v>0</v>
      </c>
      <c r="Q5" s="16">
        <v>24000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17">
        <v>0</v>
      </c>
      <c r="X5" s="14">
        <f t="shared" ref="X5:X11" si="0">SUM(P5:W5)</f>
        <v>24000</v>
      </c>
    </row>
    <row r="6" spans="1:25" ht="15.75" thickBot="1" x14ac:dyDescent="0.3">
      <c r="A6" s="18" t="s">
        <v>7</v>
      </c>
      <c r="B6" s="19" t="s">
        <v>8</v>
      </c>
      <c r="C6" s="20">
        <v>0</v>
      </c>
      <c r="D6" s="20">
        <v>0</v>
      </c>
      <c r="E6" s="20">
        <v>0</v>
      </c>
      <c r="F6" s="20">
        <v>0</v>
      </c>
      <c r="G6" s="20">
        <v>219</v>
      </c>
      <c r="H6" s="20">
        <v>0</v>
      </c>
      <c r="I6" s="20">
        <v>0</v>
      </c>
      <c r="J6" s="20">
        <v>0</v>
      </c>
      <c r="K6" s="20">
        <v>15851</v>
      </c>
      <c r="L6" s="20">
        <v>0</v>
      </c>
      <c r="M6" s="21">
        <v>0</v>
      </c>
      <c r="N6" s="22">
        <f>SUM(C6:M6)</f>
        <v>16070</v>
      </c>
      <c r="P6" s="23">
        <v>0</v>
      </c>
      <c r="Q6" s="24">
        <v>10670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5">
        <v>0</v>
      </c>
      <c r="X6" s="22">
        <f t="shared" si="0"/>
        <v>10670</v>
      </c>
    </row>
    <row r="7" spans="1:25" x14ac:dyDescent="0.25">
      <c r="A7" s="10" t="s">
        <v>9</v>
      </c>
      <c r="B7" s="26" t="s">
        <v>6</v>
      </c>
      <c r="C7" s="27">
        <v>0</v>
      </c>
      <c r="D7" s="27">
        <v>0</v>
      </c>
      <c r="E7" s="27">
        <v>0</v>
      </c>
      <c r="F7" s="27">
        <v>0</v>
      </c>
      <c r="G7" s="27">
        <v>1980</v>
      </c>
      <c r="H7" s="27">
        <v>5435</v>
      </c>
      <c r="I7" s="27">
        <v>0</v>
      </c>
      <c r="J7" s="27">
        <v>0</v>
      </c>
      <c r="K7" s="27">
        <v>6600</v>
      </c>
      <c r="L7" s="27">
        <v>0</v>
      </c>
      <c r="M7" s="28">
        <v>0</v>
      </c>
      <c r="N7" s="29">
        <v>14015</v>
      </c>
      <c r="P7" s="30">
        <v>0</v>
      </c>
      <c r="Q7" s="31">
        <v>0</v>
      </c>
      <c r="R7" s="31">
        <v>0</v>
      </c>
      <c r="S7" s="31">
        <v>0</v>
      </c>
      <c r="T7" s="31">
        <v>0</v>
      </c>
      <c r="U7" s="31">
        <v>0</v>
      </c>
      <c r="V7" s="31">
        <v>0</v>
      </c>
      <c r="W7" s="32">
        <v>0</v>
      </c>
      <c r="X7" s="29">
        <f t="shared" si="0"/>
        <v>0</v>
      </c>
    </row>
    <row r="8" spans="1:25" ht="15.75" thickBot="1" x14ac:dyDescent="0.3">
      <c r="A8" s="18" t="s">
        <v>10</v>
      </c>
      <c r="B8" s="19" t="s">
        <v>8</v>
      </c>
      <c r="C8" s="20">
        <v>0</v>
      </c>
      <c r="D8" s="20">
        <v>0</v>
      </c>
      <c r="E8" s="20">
        <v>0</v>
      </c>
      <c r="F8" s="20">
        <v>0</v>
      </c>
      <c r="G8" s="20">
        <v>728</v>
      </c>
      <c r="H8" s="20">
        <v>1154</v>
      </c>
      <c r="I8" s="20">
        <v>0</v>
      </c>
      <c r="J8" s="20">
        <v>0</v>
      </c>
      <c r="K8" s="20">
        <v>2063</v>
      </c>
      <c r="L8" s="20">
        <v>0</v>
      </c>
      <c r="M8" s="21">
        <v>0</v>
      </c>
      <c r="N8" s="22">
        <v>3945</v>
      </c>
      <c r="P8" s="23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5">
        <v>0</v>
      </c>
      <c r="X8" s="22">
        <f t="shared" si="0"/>
        <v>0</v>
      </c>
    </row>
    <row r="9" spans="1:25" x14ac:dyDescent="0.25">
      <c r="A9" s="10" t="s">
        <v>11</v>
      </c>
      <c r="B9" s="26" t="s">
        <v>6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3100</v>
      </c>
      <c r="L9" s="27">
        <v>0</v>
      </c>
      <c r="M9" s="28">
        <v>0</v>
      </c>
      <c r="N9" s="29">
        <v>3100</v>
      </c>
      <c r="P9" s="30">
        <v>0</v>
      </c>
      <c r="Q9" s="31">
        <v>500</v>
      </c>
      <c r="R9" s="31">
        <v>0</v>
      </c>
      <c r="S9" s="31">
        <v>0</v>
      </c>
      <c r="T9" s="31">
        <v>0</v>
      </c>
      <c r="U9" s="31">
        <v>0</v>
      </c>
      <c r="V9" s="31">
        <v>0</v>
      </c>
      <c r="W9" s="32">
        <v>0</v>
      </c>
      <c r="X9" s="29">
        <f t="shared" si="0"/>
        <v>500</v>
      </c>
      <c r="Y9" s="33"/>
    </row>
    <row r="10" spans="1:25" ht="15.75" thickBot="1" x14ac:dyDescent="0.3">
      <c r="A10" s="18" t="s">
        <v>12</v>
      </c>
      <c r="B10" s="19" t="s">
        <v>8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977</v>
      </c>
      <c r="L10" s="20">
        <v>0</v>
      </c>
      <c r="M10" s="21">
        <v>0</v>
      </c>
      <c r="N10" s="22">
        <v>977</v>
      </c>
      <c r="P10" s="23">
        <v>0</v>
      </c>
      <c r="Q10" s="24">
        <v>1200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5">
        <v>0</v>
      </c>
      <c r="X10" s="22">
        <f t="shared" si="0"/>
        <v>1200</v>
      </c>
    </row>
    <row r="11" spans="1:25" x14ac:dyDescent="0.25">
      <c r="A11" s="10" t="s">
        <v>13</v>
      </c>
      <c r="B11" s="26" t="s">
        <v>6</v>
      </c>
      <c r="C11" s="27">
        <v>82273</v>
      </c>
      <c r="D11" s="27">
        <v>28754</v>
      </c>
      <c r="E11" s="27">
        <v>41</v>
      </c>
      <c r="F11" s="27">
        <v>48000</v>
      </c>
      <c r="G11" s="27">
        <v>3165</v>
      </c>
      <c r="H11" s="27">
        <v>0</v>
      </c>
      <c r="I11" s="27">
        <v>1500</v>
      </c>
      <c r="J11" s="27">
        <v>800</v>
      </c>
      <c r="K11" s="27">
        <v>15433</v>
      </c>
      <c r="L11" s="27">
        <v>219</v>
      </c>
      <c r="M11" s="28">
        <v>9200</v>
      </c>
      <c r="N11" s="29">
        <f>SUM(C11:M11)</f>
        <v>189385</v>
      </c>
      <c r="P11" s="30">
        <v>7000</v>
      </c>
      <c r="Q11" s="31">
        <v>5500</v>
      </c>
      <c r="R11" s="31">
        <v>0</v>
      </c>
      <c r="S11" s="31">
        <v>0</v>
      </c>
      <c r="T11" s="31">
        <v>0</v>
      </c>
      <c r="U11" s="31">
        <v>178800</v>
      </c>
      <c r="V11" s="31">
        <v>2500</v>
      </c>
      <c r="W11" s="32">
        <v>9200</v>
      </c>
      <c r="X11" s="29">
        <f t="shared" si="0"/>
        <v>203000</v>
      </c>
    </row>
    <row r="12" spans="1:25" ht="15.75" thickBot="1" x14ac:dyDescent="0.3">
      <c r="A12" s="18" t="s">
        <v>14</v>
      </c>
      <c r="B12" s="19" t="s">
        <v>8</v>
      </c>
      <c r="C12" s="20">
        <v>38626</v>
      </c>
      <c r="D12" s="20">
        <v>13600</v>
      </c>
      <c r="E12" s="20">
        <v>18</v>
      </c>
      <c r="F12" s="20">
        <v>23052</v>
      </c>
      <c r="G12" s="20">
        <v>1323</v>
      </c>
      <c r="H12" s="20">
        <v>0</v>
      </c>
      <c r="I12" s="20">
        <v>104</v>
      </c>
      <c r="J12" s="20">
        <v>300</v>
      </c>
      <c r="K12" s="20">
        <v>10331</v>
      </c>
      <c r="L12" s="20">
        <v>0</v>
      </c>
      <c r="M12" s="21">
        <v>0</v>
      </c>
      <c r="N12" s="22">
        <f>SUM(C12:L12)</f>
        <v>87354</v>
      </c>
      <c r="P12" s="23">
        <v>5589</v>
      </c>
      <c r="Q12" s="24">
        <v>2889</v>
      </c>
      <c r="R12" s="24">
        <v>0</v>
      </c>
      <c r="S12" s="24">
        <v>0</v>
      </c>
      <c r="T12" s="24">
        <v>0</v>
      </c>
      <c r="U12" s="24">
        <v>92000</v>
      </c>
      <c r="V12" s="24">
        <v>9031</v>
      </c>
      <c r="W12" s="25">
        <v>0</v>
      </c>
      <c r="X12" s="22">
        <f>SUM(P12:V12)</f>
        <v>109509</v>
      </c>
    </row>
    <row r="13" spans="1:25" x14ac:dyDescent="0.25">
      <c r="A13" s="58" t="s">
        <v>4</v>
      </c>
      <c r="B13" s="34" t="s">
        <v>6</v>
      </c>
      <c r="C13" s="35">
        <v>82273</v>
      </c>
      <c r="D13" s="35">
        <v>28754</v>
      </c>
      <c r="E13" s="35">
        <v>41</v>
      </c>
      <c r="F13" s="35">
        <v>48000</v>
      </c>
      <c r="G13" s="35">
        <v>6545</v>
      </c>
      <c r="H13" s="35">
        <v>5435</v>
      </c>
      <c r="I13" s="35">
        <v>1500</v>
      </c>
      <c r="J13" s="35">
        <v>800</v>
      </c>
      <c r="K13" s="35">
        <v>44733</v>
      </c>
      <c r="L13" s="35">
        <v>219</v>
      </c>
      <c r="M13" s="36">
        <v>9200</v>
      </c>
      <c r="N13" s="37">
        <v>227500</v>
      </c>
      <c r="P13" s="38">
        <f>IF((P5+P7+P9+P11)=0,"",P5+P7+P9+P11)</f>
        <v>7000</v>
      </c>
      <c r="Q13" s="35">
        <v>30000</v>
      </c>
      <c r="R13" s="35">
        <v>0</v>
      </c>
      <c r="S13" s="35">
        <v>0</v>
      </c>
      <c r="T13" s="35">
        <v>0</v>
      </c>
      <c r="U13" s="35">
        <f>IF((U5+U7+U9+U11)=0,"",U5+U7+U9+U11)</f>
        <v>178800</v>
      </c>
      <c r="V13" s="35">
        <v>2500</v>
      </c>
      <c r="W13" s="36">
        <v>9200</v>
      </c>
      <c r="X13" s="37">
        <v>227500</v>
      </c>
    </row>
    <row r="14" spans="1:25" x14ac:dyDescent="0.25">
      <c r="A14" s="59"/>
      <c r="B14" s="39" t="s">
        <v>8</v>
      </c>
      <c r="C14" s="40">
        <v>38626</v>
      </c>
      <c r="D14" s="40">
        <v>13600</v>
      </c>
      <c r="E14" s="40">
        <v>18</v>
      </c>
      <c r="F14" s="40">
        <v>23052</v>
      </c>
      <c r="G14" s="40">
        <v>2270</v>
      </c>
      <c r="H14" s="40">
        <v>1154</v>
      </c>
      <c r="I14" s="40">
        <v>104</v>
      </c>
      <c r="J14" s="40">
        <v>300</v>
      </c>
      <c r="K14" s="40">
        <v>29222</v>
      </c>
      <c r="L14" s="40">
        <v>0</v>
      </c>
      <c r="M14" s="41">
        <v>0</v>
      </c>
      <c r="N14" s="42">
        <v>108346</v>
      </c>
      <c r="P14" s="43">
        <v>5589</v>
      </c>
      <c r="Q14" s="40">
        <v>14759</v>
      </c>
      <c r="R14" s="40">
        <v>0</v>
      </c>
      <c r="S14" s="40">
        <v>0</v>
      </c>
      <c r="T14" s="40">
        <v>0</v>
      </c>
      <c r="U14" s="40">
        <f>IF((U6+U8+U10+U12)=0,"",U6+U8+U10+U12)</f>
        <v>92000</v>
      </c>
      <c r="V14" s="40">
        <v>9031</v>
      </c>
      <c r="W14" s="41">
        <v>0</v>
      </c>
      <c r="X14" s="42">
        <v>121379</v>
      </c>
    </row>
    <row r="15" spans="1:25" ht="15.75" thickBot="1" x14ac:dyDescent="0.3">
      <c r="A15" s="60"/>
      <c r="B15" s="44" t="s">
        <v>15</v>
      </c>
      <c r="C15" s="45">
        <v>0.46939999999999998</v>
      </c>
      <c r="D15" s="45">
        <f t="shared" ref="D15:N15" si="1">IF(OR(D13="",D14=""),"",D14/D13)</f>
        <v>0.47297767267162827</v>
      </c>
      <c r="E15" s="45">
        <v>0.439</v>
      </c>
      <c r="F15" s="45">
        <f t="shared" si="1"/>
        <v>0.48025000000000001</v>
      </c>
      <c r="G15" s="45">
        <f t="shared" si="1"/>
        <v>0.34682964094728802</v>
      </c>
      <c r="H15" s="45">
        <f t="shared" si="1"/>
        <v>0.21232750689972402</v>
      </c>
      <c r="I15" s="45">
        <f t="shared" si="1"/>
        <v>6.933333333333333E-2</v>
      </c>
      <c r="J15" s="46">
        <v>0.375</v>
      </c>
      <c r="K15" s="45">
        <f t="shared" si="1"/>
        <v>0.65325375002794361</v>
      </c>
      <c r="L15" s="45">
        <v>0</v>
      </c>
      <c r="M15" s="47">
        <v>0</v>
      </c>
      <c r="N15" s="48">
        <f t="shared" si="1"/>
        <v>0.47624615384615382</v>
      </c>
      <c r="P15" s="49">
        <v>0.7984</v>
      </c>
      <c r="Q15" s="50">
        <f>IF(OR(Q13="",Q14=""),"",Q14/Q13)</f>
        <v>0.49196666666666666</v>
      </c>
      <c r="R15" s="45">
        <v>0</v>
      </c>
      <c r="S15" s="45">
        <v>0</v>
      </c>
      <c r="T15" s="45">
        <v>0</v>
      </c>
      <c r="U15" s="45">
        <f t="shared" ref="U15:X15" si="2">IF(OR(U13="",U14=""),"",U14/U13)</f>
        <v>0.5145413870246085</v>
      </c>
      <c r="V15" s="45">
        <f t="shared" si="2"/>
        <v>3.6124000000000001</v>
      </c>
      <c r="W15" s="47">
        <v>0</v>
      </c>
      <c r="X15" s="48">
        <f t="shared" si="2"/>
        <v>0.53353406593406594</v>
      </c>
    </row>
    <row r="16" spans="1:25" x14ac:dyDescent="0.25">
      <c r="P16" s="51"/>
    </row>
  </sheetData>
  <mergeCells count="4">
    <mergeCell ref="A3:A4"/>
    <mergeCell ref="C3:N3"/>
    <mergeCell ref="P3:X3"/>
    <mergeCell ref="A13:A15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KÖRMENDIOVÁ Viktória</dc:creator>
  <cp:lastModifiedBy>dasa.paszkiewiczova</cp:lastModifiedBy>
  <cp:lastPrinted>2023-08-30T09:50:38Z</cp:lastPrinted>
  <dcterms:created xsi:type="dcterms:W3CDTF">2023-08-24T11:14:39Z</dcterms:created>
  <dcterms:modified xsi:type="dcterms:W3CDTF">2023-08-30T09:50:46Z</dcterms:modified>
</cp:coreProperties>
</file>