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a29773\Desktop\Verejné obstarávanie  2020\Školy  -IROP\Učebne techniky\"/>
    </mc:Choice>
  </mc:AlternateContent>
  <bookViews>
    <workbookView xWindow="0" yWindow="0" windowWidth="28800" windowHeight="12435"/>
  </bookViews>
  <sheets>
    <sheet name="Cenová ponuka" sheetId="1" r:id="rId1"/>
  </sheets>
  <definedNames>
    <definedName name="_xlnm.Print_Area" localSheetId="0">'Cenová ponuka'!$A$1:$J$67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3" i="1" l="1"/>
  <c r="I55" i="1"/>
  <c r="I53" i="1"/>
  <c r="I27" i="1"/>
  <c r="I26" i="1"/>
  <c r="I25" i="1"/>
  <c r="I24" i="1"/>
  <c r="I23" i="1"/>
  <c r="I15" i="1"/>
  <c r="I8" i="1"/>
  <c r="H63" i="1"/>
  <c r="H55" i="1"/>
  <c r="H54" i="1"/>
  <c r="H53" i="1"/>
  <c r="H27" i="1"/>
  <c r="H26" i="1"/>
  <c r="H25" i="1"/>
  <c r="H24" i="1"/>
  <c r="H23" i="1"/>
  <c r="H15" i="1"/>
  <c r="H8" i="1"/>
  <c r="G63" i="1"/>
  <c r="G55" i="1"/>
  <c r="G54" i="1"/>
  <c r="G53" i="1"/>
  <c r="G27" i="1"/>
  <c r="G26" i="1"/>
  <c r="G25" i="1"/>
  <c r="G24" i="1"/>
  <c r="G23" i="1"/>
  <c r="G15" i="1"/>
  <c r="G8" i="1"/>
  <c r="I54" i="1"/>
  <c r="F63" i="1"/>
  <c r="F55" i="1"/>
  <c r="F54" i="1"/>
  <c r="F53" i="1"/>
  <c r="F27" i="1"/>
  <c r="F24" i="1"/>
  <c r="F25" i="1"/>
  <c r="F26" i="1"/>
  <c r="F23" i="1"/>
  <c r="F15" i="1"/>
  <c r="F8" i="1"/>
  <c r="G64" i="1" l="1"/>
  <c r="H64" i="1"/>
  <c r="I64" i="1" l="1"/>
</calcChain>
</file>

<file path=xl/sharedStrings.xml><?xml version="1.0" encoding="utf-8"?>
<sst xmlns="http://schemas.openxmlformats.org/spreadsheetml/2006/main" count="114" uniqueCount="96">
  <si>
    <t>Názov</t>
  </si>
  <si>
    <t>Merná jednotka</t>
  </si>
  <si>
    <t>Podrobná špecifikácia</t>
  </si>
  <si>
    <t>2.</t>
  </si>
  <si>
    <t>4.</t>
  </si>
  <si>
    <t>5.</t>
  </si>
  <si>
    <t>P.č.</t>
  </si>
  <si>
    <t>CENOVÁ PONUKA</t>
  </si>
  <si>
    <t>*Ak uchádzač nie je platca DPH, uvedie cenu celkom a skutočnosť, že nie je platcom DPH.</t>
  </si>
  <si>
    <r>
      <t xml:space="preserve">Cena celkom s DPH                      </t>
    </r>
    <r>
      <rPr>
        <sz val="12"/>
        <rFont val="Times New Roman"/>
        <family val="1"/>
        <charset val="238"/>
      </rPr>
      <t>(v EUR)</t>
    </r>
  </si>
  <si>
    <t>kus</t>
  </si>
  <si>
    <t>Množstvo</t>
  </si>
  <si>
    <t xml:space="preserve">1. </t>
  </si>
  <si>
    <t xml:space="preserve">3. </t>
  </si>
  <si>
    <t>6.</t>
  </si>
  <si>
    <t xml:space="preserve">7. </t>
  </si>
  <si>
    <t>sada</t>
  </si>
  <si>
    <t>8.</t>
  </si>
  <si>
    <t>9.</t>
  </si>
  <si>
    <t>10.</t>
  </si>
  <si>
    <t>11.</t>
  </si>
  <si>
    <t xml:space="preserve">Dielenský stôl </t>
  </si>
  <si>
    <t>integrovaná otočná doska s polohovacími skrutkami</t>
  </si>
  <si>
    <t>presné valcové vedenie</t>
  </si>
  <si>
    <t>vratidlo s bezpečnostnými koncovkami</t>
  </si>
  <si>
    <t>upevnenie k základovej doske maticami</t>
  </si>
  <si>
    <t>bez špeciálnej povrchovej úpravy</t>
  </si>
  <si>
    <t>Stolná vŕtačka</t>
  </si>
  <si>
    <t>Ručná píla na drevo</t>
  </si>
  <si>
    <t>Sada vrtákov</t>
  </si>
  <si>
    <t>Použitie : kov, drevo</t>
  </si>
  <si>
    <t>Valcového tvaru,</t>
  </si>
  <si>
    <t>Pravorezný,</t>
  </si>
  <si>
    <t>Typ N</t>
  </si>
  <si>
    <t>Plechová kazeta</t>
  </si>
  <si>
    <t>Obsah 19 dielnej sady :</t>
  </si>
  <si>
    <t>1ks 1,0mm</t>
  </si>
  <si>
    <t>1ks 1,5mm</t>
  </si>
  <si>
    <t>1ks 2,0mm</t>
  </si>
  <si>
    <t>1ks 2,5mm</t>
  </si>
  <si>
    <t>1ks 3,0mm</t>
  </si>
  <si>
    <t>1ks 3,5mm</t>
  </si>
  <si>
    <t>1ks 4,0mm</t>
  </si>
  <si>
    <t>1ks 4,5mm</t>
  </si>
  <si>
    <t>1ks 5,0mm</t>
  </si>
  <si>
    <t>1ks 5,5mm</t>
  </si>
  <si>
    <t>1ks 6,0mm</t>
  </si>
  <si>
    <t>1ks 6,5mm</t>
  </si>
  <si>
    <t>1ks 7,0mm</t>
  </si>
  <si>
    <t>1ks 7,5mm</t>
  </si>
  <si>
    <t>1ks 8,0mm</t>
  </si>
  <si>
    <t>1ks 8,5mm</t>
  </si>
  <si>
    <t>1ks 9,0mm</t>
  </si>
  <si>
    <t>1ks 9,5mm</t>
  </si>
  <si>
    <t>1ks 10 mm.</t>
  </si>
  <si>
    <t>Kladivo zámočnícke</t>
  </si>
  <si>
    <t>12</t>
  </si>
  <si>
    <t>Súprava pilníkov 200 mm - 5 ks</t>
  </si>
  <si>
    <t>Píla na kov</t>
  </si>
  <si>
    <t>súpr.</t>
  </si>
  <si>
    <t xml:space="preserve">Dielenský zverák </t>
  </si>
  <si>
    <t>Pevná. Bimetalickým pílový list. Rozostup zubov - 24 TPI</t>
  </si>
  <si>
    <r>
      <t xml:space="preserve">Jednotková cena bez DPH* </t>
    </r>
    <r>
      <rPr>
        <sz val="12"/>
        <rFont val="Times New Roman"/>
        <family val="1"/>
        <charset val="238"/>
      </rPr>
      <t>(v EUR)</t>
    </r>
  </si>
  <si>
    <r>
      <t xml:space="preserve">Jednotková cena s DPH* </t>
    </r>
    <r>
      <rPr>
        <sz val="12"/>
        <rFont val="Times New Roman"/>
        <family val="1"/>
        <charset val="238"/>
      </rPr>
      <t>(v EUR)</t>
    </r>
  </si>
  <si>
    <r>
      <t xml:space="preserve">DPH                      </t>
    </r>
    <r>
      <rPr>
        <sz val="12"/>
        <rFont val="Times New Roman"/>
        <family val="1"/>
        <charset val="238"/>
      </rPr>
      <t>(v EUR)</t>
    </r>
  </si>
  <si>
    <r>
      <t xml:space="preserve">Cena celkom bez DPH                      </t>
    </r>
    <r>
      <rPr>
        <sz val="12"/>
        <rFont val="Times New Roman"/>
        <family val="1"/>
        <charset val="238"/>
      </rPr>
      <t>(v EUR)</t>
    </r>
  </si>
  <si>
    <t>Centrálne cylindrické zámky s dvoma kľúčmi uzamykajú ako zásuvky, tak i skrinky</t>
  </si>
  <si>
    <t>Výška stola je nastaviteľná v rozmedzí 860 - 900 mm pomocou rektifikácie na každej nohe stola alebo len možnosťou vyrovnávania nohy po dokonalé umiestnenia stolu</t>
  </si>
  <si>
    <t>Dielenský zverák:</t>
  </si>
  <si>
    <t>Dielenský stôl:</t>
  </si>
  <si>
    <t>čeľuste z vysokokvalitnej ocele, šírka čeľustí: 63 mm</t>
  </si>
  <si>
    <t>dĺžka upnutia: 55 mm</t>
  </si>
  <si>
    <t xml:space="preserve">Kvalitná konštrukcia z oceľového plechu </t>
  </si>
  <si>
    <t>výkon: 350 W,  napätie: 230 V, otáčky (5 st.) 500 ÷ 2500 U.min-1, vrták 13 mm, dĺžka vyložení 104 mm</t>
  </si>
  <si>
    <t xml:space="preserve">Ručný hoblík </t>
  </si>
  <si>
    <t>Sada skrutkovačov (18 kusová)</t>
  </si>
  <si>
    <t>Cena celkom (v EUR):</t>
  </si>
  <si>
    <t>Materiál: chróm - vanádiová oceľ. Povrchová úprava: poniklované čeľuste. Sada obsahuje:</t>
  </si>
  <si>
    <t>1. kliešte kombinované 180 mm,</t>
  </si>
  <si>
    <t>2. kliešte štípacie bočné 160 mm (resp. 165 mm)</t>
  </si>
  <si>
    <t>3. kliešte štípacie bočné silové 180 mm</t>
  </si>
  <si>
    <t>4. kliešte telefónne rovné 160 mm</t>
  </si>
  <si>
    <t>5. kliešte ploché 160 mm</t>
  </si>
  <si>
    <t>6. kliešte seger vnútorné rovné J2</t>
  </si>
  <si>
    <t>7. kliešte seger vonkajšie rovné A2</t>
  </si>
  <si>
    <t>Dĺžka 400 mm, 3 zuby na centimete. Hrúbka listov 0,7 mm.</t>
  </si>
  <si>
    <t xml:space="preserve">1. pilník plochý, 2. pilník guľatý, 3. pilník pologuľatý, 4. pilník štvorcový, 5. pilník trojuholníkový </t>
  </si>
  <si>
    <t xml:space="preserve">8 ks skrutkovačov plochých a krížových v CR-V kvalite,  a 10 ks malých skrutkovačov s točňou na ukazovák. Držiak upevniteľný na stenu. </t>
  </si>
  <si>
    <r>
      <t xml:space="preserve">Predmet zákazky: </t>
    </r>
    <r>
      <rPr>
        <b/>
        <sz val="16"/>
        <color rgb="FF002060"/>
        <rFont val="Times New Roman"/>
        <family val="1"/>
        <charset val="238"/>
      </rPr>
      <t xml:space="preserve">Materiálovo - technické vybavenie učebne techniky ZŠ Štefana Koháryho II. s VJM - II. Koháry István Alapiskola - </t>
    </r>
    <r>
      <rPr>
        <b/>
        <sz val="16"/>
        <color rgb="FFFF0000"/>
        <rFont val="Times New Roman"/>
        <family val="1"/>
        <charset val="238"/>
      </rPr>
      <t>časť:</t>
    </r>
    <r>
      <rPr>
        <b/>
        <u/>
        <sz val="16"/>
        <color rgb="FFFF0000"/>
        <rFont val="Times New Roman"/>
        <family val="1"/>
        <charset val="238"/>
      </rPr>
      <t xml:space="preserve"> náradie</t>
    </r>
  </si>
  <si>
    <t>Dielenský stôl s masívnou pracovnou doskou.</t>
  </si>
  <si>
    <r>
      <t xml:space="preserve"> Požiadavky: min. 2 zásuvky </t>
    </r>
    <r>
      <rPr>
        <sz val="12"/>
        <rFont val="Times New Roman"/>
        <family val="1"/>
        <charset val="238"/>
      </rPr>
      <t>(max.3)</t>
    </r>
    <r>
      <rPr>
        <b/>
        <sz val="12"/>
        <rFont val="Times New Roman"/>
        <family val="1"/>
        <charset val="238"/>
      </rPr>
      <t xml:space="preserve">, 2 skrinky </t>
    </r>
    <r>
      <rPr>
        <sz val="12"/>
        <rFont val="Times New Roman"/>
        <family val="1"/>
        <charset val="238"/>
      </rPr>
      <t>(min.1)</t>
    </r>
    <r>
      <rPr>
        <b/>
        <sz val="12"/>
        <rFont val="Times New Roman"/>
        <family val="1"/>
        <charset val="238"/>
      </rPr>
      <t>, min. 1 polica</t>
    </r>
    <r>
      <rPr>
        <sz val="12"/>
        <rFont val="Times New Roman"/>
        <family val="1"/>
        <charset val="238"/>
      </rPr>
      <t xml:space="preserve"> (max.2)</t>
    </r>
  </si>
  <si>
    <t xml:space="preserve">Rozmery: dĺžka: 1690 mm, šírka: 600 mm, výška: 860 - 900 mm </t>
  </si>
  <si>
    <t>Ručný hoblík: 40 mm. Plynulo nastaviteľný nôž.  Rozmery:  235 × 44 mm. Plastové rukoväti.</t>
  </si>
  <si>
    <r>
      <t>Sada klieští</t>
    </r>
    <r>
      <rPr>
        <sz val="14"/>
        <rFont val="Times New Roman"/>
        <family val="1"/>
        <charset val="238"/>
      </rPr>
      <t xml:space="preserve"> (7 kusová)</t>
    </r>
  </si>
  <si>
    <t xml:space="preserve">Kladivo 200g zámočnícke s ergonomicky tvarovanou bukovou násadou. Kovová hlava je z kvalitnej uhlíkovej ocele. Dĺžka násady 28cm. </t>
  </si>
  <si>
    <r>
      <t>Príloha č. 2</t>
    </r>
    <r>
      <rPr>
        <b/>
        <sz val="14"/>
        <rFont val="Times New Roman"/>
        <family val="1"/>
        <charset val="238"/>
      </rPr>
      <t xml:space="preserve"> Formulár cenovej ponuky</t>
    </r>
    <r>
      <rPr>
        <sz val="14"/>
        <rFont val="Times New Roman"/>
        <family val="1"/>
        <charset val="238"/>
      </rPr>
      <t xml:space="preserve"> </t>
    </r>
    <r>
      <rPr>
        <b/>
        <i/>
        <sz val="14"/>
        <color rgb="FFFF0000"/>
        <rFont val="Times New Roman"/>
        <family val="1"/>
        <charset val="238"/>
      </rPr>
      <t>(Žiadame ceny uviesť do tohto formulára a naceniť všetky položky!)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</si>
</sst>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Sk&quot;;[Red]\-#,##0.00\ &quot;Sk&quot;"/>
    <numFmt numFmtId="165" formatCode="#,##0.00\ &quot;€&quot;"/>
    <numFmt numFmtId="166" formatCode="#,##0_ ;[Red]\-#,##0\ "/>
  </numFmts>
  <fonts count="23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1"/>
      <color rgb="FFC00000"/>
      <name val="Times New Roman"/>
      <family val="1"/>
      <charset val="238"/>
    </font>
    <font>
      <b/>
      <i/>
      <sz val="11"/>
      <color rgb="FFC00000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sz val="15"/>
      <name val="Times New Roman"/>
      <family val="1"/>
      <charset val="238"/>
    </font>
    <font>
      <b/>
      <sz val="15"/>
      <name val="Times New Roman"/>
      <family val="1"/>
      <charset val="238"/>
    </font>
    <font>
      <b/>
      <i/>
      <sz val="15"/>
      <name val="Times New Roman"/>
      <family val="1"/>
      <charset val="238"/>
    </font>
    <font>
      <b/>
      <sz val="22"/>
      <name val="Times New Roman"/>
      <family val="1"/>
      <charset val="238"/>
    </font>
    <font>
      <sz val="16"/>
      <color rgb="FFFF0000"/>
      <name val="Times New Roman"/>
      <family val="1"/>
      <charset val="238"/>
    </font>
    <font>
      <b/>
      <i/>
      <sz val="14"/>
      <color rgb="FFFF0000"/>
      <name val="Times New Roman"/>
      <family val="1"/>
      <charset val="238"/>
    </font>
    <font>
      <b/>
      <sz val="16"/>
      <color rgb="FF002060"/>
      <name val="Times New Roman"/>
      <family val="1"/>
      <charset val="238"/>
    </font>
    <font>
      <b/>
      <sz val="16"/>
      <color rgb="FFC0000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u/>
      <sz val="16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49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 applyProtection="1">
      <alignment horizontal="left" wrapText="1"/>
      <protection locked="0"/>
    </xf>
    <xf numFmtId="166" fontId="5" fillId="0" borderId="0" xfId="0" applyNumberFormat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right"/>
    </xf>
    <xf numFmtId="165" fontId="14" fillId="0" borderId="3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/>
    </xf>
    <xf numFmtId="164" fontId="9" fillId="0" borderId="0" xfId="0" applyNumberFormat="1" applyFont="1" applyFill="1" applyBorder="1" applyAlignment="1">
      <alignment horizontal="left"/>
    </xf>
    <xf numFmtId="166" fontId="9" fillId="0" borderId="0" xfId="0" applyNumberFormat="1" applyFont="1" applyFill="1" applyBorder="1" applyAlignment="1">
      <alignment horizontal="left"/>
    </xf>
    <xf numFmtId="0" fontId="12" fillId="0" borderId="0" xfId="0" applyFont="1" applyFill="1" applyBorder="1" applyAlignment="1">
      <alignment horizontal="center"/>
    </xf>
    <xf numFmtId="49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center" wrapText="1"/>
      <protection locked="0"/>
    </xf>
    <xf numFmtId="165" fontId="13" fillId="0" borderId="15" xfId="0" applyNumberFormat="1" applyFont="1" applyFill="1" applyBorder="1" applyAlignment="1">
      <alignment horizontal="center" vertical="center" wrapText="1"/>
    </xf>
    <xf numFmtId="165" fontId="10" fillId="0" borderId="9" xfId="0" applyNumberFormat="1" applyFont="1" applyFill="1" applyBorder="1" applyAlignment="1">
      <alignment horizontal="left" vertical="center" wrapText="1"/>
    </xf>
    <xf numFmtId="49" fontId="5" fillId="0" borderId="16" xfId="0" applyNumberFormat="1" applyFont="1" applyFill="1" applyBorder="1" applyAlignment="1">
      <alignment horizontal="left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0" fillId="0" borderId="2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left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 indent="1"/>
    </xf>
    <xf numFmtId="0" fontId="5" fillId="0" borderId="32" xfId="0" applyFont="1" applyBorder="1"/>
    <xf numFmtId="0" fontId="5" fillId="0" borderId="31" xfId="0" applyFont="1" applyBorder="1"/>
    <xf numFmtId="49" fontId="1" fillId="0" borderId="29" xfId="0" applyNumberFormat="1" applyFont="1" applyFill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 wrapText="1" indent="1"/>
    </xf>
    <xf numFmtId="49" fontId="15" fillId="0" borderId="0" xfId="0" applyNumberFormat="1" applyFont="1" applyFill="1" applyBorder="1" applyAlignment="1" applyProtection="1">
      <alignment horizontal="left" wrapText="1"/>
      <protection locked="0"/>
    </xf>
    <xf numFmtId="49" fontId="1" fillId="0" borderId="32" xfId="0" applyNumberFormat="1" applyFont="1" applyFill="1" applyBorder="1" applyAlignment="1">
      <alignment horizontal="left" vertical="center" wrapText="1"/>
    </xf>
    <xf numFmtId="49" fontId="19" fillId="0" borderId="40" xfId="0" applyNumberFormat="1" applyFont="1" applyFill="1" applyBorder="1" applyAlignment="1">
      <alignment horizontal="center" vertical="center" wrapText="1"/>
    </xf>
    <xf numFmtId="49" fontId="19" fillId="0" borderId="44" xfId="0" applyNumberFormat="1" applyFont="1" applyFill="1" applyBorder="1" applyAlignment="1">
      <alignment horizontal="center" vertical="center" wrapText="1"/>
    </xf>
    <xf numFmtId="2" fontId="10" fillId="0" borderId="9" xfId="0" applyNumberFormat="1" applyFont="1" applyFill="1" applyBorder="1" applyAlignment="1">
      <alignment horizontal="center" vertical="center" wrapText="1"/>
    </xf>
    <xf numFmtId="2" fontId="9" fillId="0" borderId="9" xfId="0" applyNumberFormat="1" applyFont="1" applyFill="1" applyBorder="1" applyAlignment="1">
      <alignment horizontal="center" vertical="center" wrapText="1"/>
    </xf>
    <xf numFmtId="2" fontId="20" fillId="0" borderId="9" xfId="0" applyNumberFormat="1" applyFont="1" applyFill="1" applyBorder="1" applyAlignment="1">
      <alignment horizontal="center" vertical="center" wrapText="1"/>
    </xf>
    <xf numFmtId="2" fontId="10" fillId="0" borderId="21" xfId="0" applyNumberFormat="1" applyFont="1" applyFill="1" applyBorder="1" applyAlignment="1">
      <alignment horizontal="center" vertical="center" wrapText="1"/>
    </xf>
    <xf numFmtId="2" fontId="9" fillId="0" borderId="21" xfId="0" applyNumberFormat="1" applyFont="1" applyFill="1" applyBorder="1" applyAlignment="1">
      <alignment horizontal="center" vertical="center" wrapText="1"/>
    </xf>
    <xf numFmtId="2" fontId="20" fillId="0" borderId="21" xfId="0" applyNumberFormat="1" applyFont="1" applyFill="1" applyBorder="1" applyAlignment="1">
      <alignment horizontal="center" vertical="center" wrapText="1"/>
    </xf>
    <xf numFmtId="2" fontId="9" fillId="0" borderId="34" xfId="0" applyNumberFormat="1" applyFont="1" applyFill="1" applyBorder="1" applyAlignment="1">
      <alignment horizontal="center" vertical="center" wrapText="1"/>
    </xf>
    <xf numFmtId="2" fontId="9" fillId="0" borderId="38" xfId="0" applyNumberFormat="1" applyFont="1" applyFill="1" applyBorder="1" applyAlignment="1">
      <alignment horizontal="center" vertical="center" wrapText="1"/>
    </xf>
    <xf numFmtId="2" fontId="10" fillId="3" borderId="10" xfId="0" applyNumberFormat="1" applyFont="1" applyFill="1" applyBorder="1" applyAlignment="1">
      <alignment horizontal="center" vertical="center" wrapText="1"/>
    </xf>
    <xf numFmtId="2" fontId="9" fillId="3" borderId="11" xfId="0" applyNumberFormat="1" applyFont="1" applyFill="1" applyBorder="1" applyAlignment="1">
      <alignment horizontal="center" vertical="center" wrapText="1"/>
    </xf>
    <xf numFmtId="2" fontId="20" fillId="3" borderId="10" xfId="0" applyNumberFormat="1" applyFont="1" applyFill="1" applyBorder="1" applyAlignment="1">
      <alignment horizontal="center" vertical="center" wrapText="1"/>
    </xf>
    <xf numFmtId="0" fontId="5" fillId="0" borderId="46" xfId="0" applyFont="1" applyBorder="1" applyAlignment="1">
      <alignment horizontal="left" vertical="center" wrapText="1" indent="1"/>
    </xf>
    <xf numFmtId="49" fontId="5" fillId="0" borderId="29" xfId="0" applyNumberFormat="1" applyFont="1" applyFill="1" applyBorder="1" applyAlignment="1">
      <alignment horizontal="left" vertical="center" wrapText="1"/>
    </xf>
    <xf numFmtId="0" fontId="5" fillId="0" borderId="32" xfId="0" applyFont="1" applyFill="1" applyBorder="1"/>
    <xf numFmtId="0" fontId="5" fillId="0" borderId="30" xfId="0" applyFont="1" applyFill="1" applyBorder="1"/>
    <xf numFmtId="0" fontId="0" fillId="0" borderId="0" xfId="0" applyFill="1"/>
    <xf numFmtId="49" fontId="1" fillId="3" borderId="13" xfId="0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2" fontId="10" fillId="0" borderId="26" xfId="0" applyNumberFormat="1" applyFont="1" applyFill="1" applyBorder="1" applyAlignment="1">
      <alignment horizontal="center" vertical="center" wrapText="1"/>
    </xf>
    <xf numFmtId="2" fontId="10" fillId="0" borderId="27" xfId="0" applyNumberFormat="1" applyFont="1" applyFill="1" applyBorder="1" applyAlignment="1">
      <alignment horizontal="center" vertical="center" wrapText="1"/>
    </xf>
    <xf numFmtId="2" fontId="10" fillId="0" borderId="28" xfId="0" applyNumberFormat="1" applyFont="1" applyFill="1" applyBorder="1" applyAlignment="1">
      <alignment horizontal="center" vertical="center" wrapText="1"/>
    </xf>
    <xf numFmtId="2" fontId="9" fillId="0" borderId="26" xfId="0" applyNumberFormat="1" applyFont="1" applyFill="1" applyBorder="1" applyAlignment="1">
      <alignment horizontal="center" vertical="center" wrapText="1"/>
    </xf>
    <xf numFmtId="2" fontId="9" fillId="0" borderId="27" xfId="0" applyNumberFormat="1" applyFont="1" applyFill="1" applyBorder="1" applyAlignment="1">
      <alignment horizontal="center" vertical="center" wrapText="1"/>
    </xf>
    <xf numFmtId="2" fontId="9" fillId="0" borderId="28" xfId="0" applyNumberFormat="1" applyFont="1" applyFill="1" applyBorder="1" applyAlignment="1">
      <alignment horizontal="center" vertical="center" wrapText="1"/>
    </xf>
    <xf numFmtId="2" fontId="20" fillId="0" borderId="27" xfId="0" applyNumberFormat="1" applyFont="1" applyFill="1" applyBorder="1" applyAlignment="1">
      <alignment horizontal="center" vertical="center" wrapText="1"/>
    </xf>
    <xf numFmtId="2" fontId="20" fillId="0" borderId="28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horizontal="center" vertical="center" wrapText="1"/>
    </xf>
    <xf numFmtId="49" fontId="19" fillId="0" borderId="42" xfId="0" applyNumberFormat="1" applyFont="1" applyFill="1" applyBorder="1" applyAlignment="1">
      <alignment horizontal="center" vertical="center" wrapText="1"/>
    </xf>
    <xf numFmtId="49" fontId="19" fillId="0" borderId="43" xfId="0" applyNumberFormat="1" applyFont="1" applyFill="1" applyBorder="1" applyAlignment="1">
      <alignment horizontal="center" vertical="center" wrapText="1"/>
    </xf>
    <xf numFmtId="2" fontId="9" fillId="0" borderId="36" xfId="0" applyNumberFormat="1" applyFont="1" applyFill="1" applyBorder="1" applyAlignment="1">
      <alignment horizontal="center" vertical="center" wrapText="1"/>
    </xf>
    <xf numFmtId="2" fontId="9" fillId="0" borderId="37" xfId="0" applyNumberFormat="1" applyFont="1" applyFill="1" applyBorder="1" applyAlignment="1">
      <alignment horizontal="center" vertical="center" wrapText="1"/>
    </xf>
    <xf numFmtId="49" fontId="19" fillId="0" borderId="41" xfId="0" applyNumberFormat="1" applyFont="1" applyFill="1" applyBorder="1" applyAlignment="1">
      <alignment horizontal="center" vertical="center" wrapText="1"/>
    </xf>
    <xf numFmtId="2" fontId="9" fillId="0" borderId="35" xfId="0" applyNumberFormat="1" applyFont="1" applyFill="1" applyBorder="1" applyAlignment="1">
      <alignment horizontal="center" vertical="center" wrapText="1"/>
    </xf>
    <xf numFmtId="2" fontId="20" fillId="0" borderId="26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0" fillId="0" borderId="26" xfId="0" applyNumberFormat="1" applyFont="1" applyFill="1" applyBorder="1" applyAlignment="1">
      <alignment horizontal="left" vertical="center" wrapText="1"/>
    </xf>
    <xf numFmtId="49" fontId="10" fillId="0" borderId="27" xfId="0" applyNumberFormat="1" applyFont="1" applyFill="1" applyBorder="1" applyAlignment="1">
      <alignment horizontal="left" vertical="center" wrapText="1"/>
    </xf>
    <xf numFmtId="49" fontId="10" fillId="0" borderId="28" xfId="0" applyNumberFormat="1" applyFont="1" applyFill="1" applyBorder="1" applyAlignment="1">
      <alignment horizontal="left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165" fontId="13" fillId="0" borderId="23" xfId="0" applyNumberFormat="1" applyFont="1" applyFill="1" applyBorder="1" applyAlignment="1">
      <alignment horizontal="center" vertical="center" wrapText="1"/>
    </xf>
    <xf numFmtId="165" fontId="13" fillId="0" borderId="24" xfId="0" applyNumberFormat="1" applyFont="1" applyFill="1" applyBorder="1" applyAlignment="1">
      <alignment horizontal="center" vertical="center" wrapText="1"/>
    </xf>
    <xf numFmtId="165" fontId="13" fillId="0" borderId="25" xfId="0" applyNumberFormat="1" applyFont="1" applyFill="1" applyBorder="1" applyAlignment="1">
      <alignment horizontal="center" vertical="center" wrapText="1"/>
    </xf>
    <xf numFmtId="165" fontId="10" fillId="0" borderId="26" xfId="0" applyNumberFormat="1" applyFont="1" applyFill="1" applyBorder="1" applyAlignment="1">
      <alignment horizontal="left" vertical="center" wrapText="1"/>
    </xf>
    <xf numFmtId="165" fontId="10" fillId="0" borderId="27" xfId="0" applyNumberFormat="1" applyFont="1" applyFill="1" applyBorder="1" applyAlignment="1">
      <alignment horizontal="left" vertical="center" wrapText="1"/>
    </xf>
    <xf numFmtId="165" fontId="10" fillId="0" borderId="28" xfId="0" applyNumberFormat="1" applyFont="1" applyFill="1" applyBorder="1" applyAlignment="1">
      <alignment horizontal="left" vertical="center" wrapText="1"/>
    </xf>
    <xf numFmtId="165" fontId="9" fillId="0" borderId="26" xfId="0" applyNumberFormat="1" applyFont="1" applyFill="1" applyBorder="1" applyAlignment="1">
      <alignment horizontal="center" vertical="center" wrapText="1"/>
    </xf>
    <xf numFmtId="165" fontId="9" fillId="0" borderId="27" xfId="0" applyNumberFormat="1" applyFont="1" applyFill="1" applyBorder="1" applyAlignment="1">
      <alignment horizontal="center" vertical="center" wrapText="1"/>
    </xf>
    <xf numFmtId="165" fontId="9" fillId="0" borderId="28" xfId="0" applyNumberFormat="1" applyFont="1" applyFill="1" applyBorder="1" applyAlignment="1">
      <alignment horizontal="center" vertical="center" wrapText="1"/>
    </xf>
    <xf numFmtId="165" fontId="19" fillId="0" borderId="41" xfId="0" applyNumberFormat="1" applyFont="1" applyFill="1" applyBorder="1" applyAlignment="1">
      <alignment horizontal="center" vertical="center" wrapText="1"/>
    </xf>
    <xf numFmtId="165" fontId="19" fillId="0" borderId="42" xfId="0" applyNumberFormat="1" applyFont="1" applyFill="1" applyBorder="1" applyAlignment="1">
      <alignment horizontal="center" vertical="center" wrapText="1"/>
    </xf>
    <xf numFmtId="165" fontId="19" fillId="0" borderId="43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Fill="1" applyBorder="1" applyAlignment="1" applyProtection="1">
      <alignment horizontal="left" wrapText="1"/>
      <protection locked="0"/>
    </xf>
    <xf numFmtId="49" fontId="8" fillId="0" borderId="7" xfId="0" applyNumberFormat="1" applyFont="1" applyFill="1" applyBorder="1" applyAlignment="1">
      <alignment horizontal="left" wrapText="1"/>
    </xf>
    <xf numFmtId="49" fontId="7" fillId="0" borderId="7" xfId="0" applyNumberFormat="1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1" fillId="3" borderId="12" xfId="0" applyNumberFormat="1" applyFont="1" applyFill="1" applyBorder="1" applyAlignment="1">
      <alignment horizontal="center" vertical="center" wrapText="1"/>
    </xf>
    <xf numFmtId="49" fontId="1" fillId="3" borderId="15" xfId="0" applyNumberFormat="1" applyFont="1" applyFill="1" applyBorder="1" applyAlignment="1">
      <alignment horizontal="center" vertical="center" wrapText="1"/>
    </xf>
    <xf numFmtId="49" fontId="1" fillId="3" borderId="39" xfId="0" applyNumberFormat="1" applyFont="1" applyFill="1" applyBorder="1" applyAlignment="1">
      <alignment horizontal="center" vertical="center" wrapText="1"/>
    </xf>
    <xf numFmtId="49" fontId="1" fillId="3" borderId="40" xfId="0" applyNumberFormat="1" applyFont="1" applyFill="1" applyBorder="1" applyAlignment="1">
      <alignment horizontal="center" vertical="center" wrapText="1"/>
    </xf>
    <xf numFmtId="49" fontId="1" fillId="3" borderId="33" xfId="0" applyNumberFormat="1" applyFont="1" applyFill="1" applyBorder="1" applyAlignment="1">
      <alignment horizontal="center" vertical="center" wrapText="1"/>
    </xf>
    <xf numFmtId="49" fontId="1" fillId="3" borderId="34" xfId="0" applyNumberFormat="1" applyFont="1" applyFill="1" applyBorder="1" applyAlignment="1">
      <alignment horizontal="center" vertical="center" wrapText="1"/>
    </xf>
    <xf numFmtId="49" fontId="1" fillId="3" borderId="14" xfId="0" applyNumberFormat="1" applyFont="1" applyFill="1" applyBorder="1" applyAlignment="1">
      <alignment horizontal="center" vertical="center" wrapText="1"/>
    </xf>
    <xf numFmtId="49" fontId="1" fillId="3" borderId="16" xfId="0" applyNumberFormat="1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center" wrapText="1"/>
    </xf>
    <xf numFmtId="49" fontId="16" fillId="2" borderId="17" xfId="0" applyNumberFormat="1" applyFont="1" applyFill="1" applyBorder="1" applyAlignment="1" applyProtection="1">
      <alignment horizontal="left" vertical="center" wrapText="1"/>
      <protection locked="0"/>
    </xf>
    <xf numFmtId="49" fontId="16" fillId="2" borderId="18" xfId="0" applyNumberFormat="1" applyFont="1" applyFill="1" applyBorder="1" applyAlignment="1" applyProtection="1">
      <alignment horizontal="left" vertical="center" wrapText="1"/>
      <protection locked="0"/>
    </xf>
    <xf numFmtId="49" fontId="16" fillId="2" borderId="19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0" xfId="0" applyNumberFormat="1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45" xfId="0" applyNumberFormat="1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zoomScale="87" zoomScaleNormal="87" workbookViewId="0">
      <selection activeCell="A4" sqref="A4:J4"/>
    </sheetView>
  </sheetViews>
  <sheetFormatPr defaultRowHeight="19.5" x14ac:dyDescent="0.3"/>
  <cols>
    <col min="1" max="1" width="4.7109375" style="6" customWidth="1"/>
    <col min="2" max="2" width="25" style="6" customWidth="1"/>
    <col min="3" max="3" width="10.5703125" style="6" customWidth="1"/>
    <col min="4" max="4" width="12" style="7" customWidth="1"/>
    <col min="5" max="9" width="14.7109375" style="8" customWidth="1"/>
    <col min="10" max="10" width="74.7109375" style="12" customWidth="1"/>
    <col min="11" max="16384" width="9.140625" style="2"/>
  </cols>
  <sheetData>
    <row r="1" spans="1:10" s="9" customFormat="1" ht="25.5" customHeight="1" x14ac:dyDescent="0.35">
      <c r="A1" s="15" t="s">
        <v>95</v>
      </c>
      <c r="B1" s="15"/>
      <c r="C1" s="15"/>
      <c r="D1" s="16"/>
      <c r="E1" s="17"/>
      <c r="F1" s="17"/>
      <c r="G1" s="11"/>
      <c r="H1" s="11"/>
      <c r="I1" s="11"/>
      <c r="J1" s="18"/>
    </row>
    <row r="2" spans="1:10" s="9" customFormat="1" ht="18" customHeight="1" x14ac:dyDescent="0.3">
      <c r="A2" s="15"/>
      <c r="B2" s="15"/>
      <c r="C2" s="15"/>
      <c r="D2" s="16"/>
      <c r="E2" s="17"/>
      <c r="F2" s="17"/>
      <c r="G2" s="11"/>
      <c r="H2" s="11"/>
      <c r="I2" s="11"/>
      <c r="J2" s="12"/>
    </row>
    <row r="3" spans="1:10" ht="26.25" customHeight="1" x14ac:dyDescent="0.35">
      <c r="A3" s="98" t="s">
        <v>7</v>
      </c>
      <c r="B3" s="98"/>
      <c r="C3" s="98"/>
      <c r="D3" s="98"/>
      <c r="E3" s="98"/>
      <c r="F3" s="38"/>
      <c r="G3" s="1"/>
      <c r="H3" s="10"/>
      <c r="I3" s="1"/>
      <c r="J3" s="13"/>
    </row>
    <row r="4" spans="1:10" s="3" customFormat="1" ht="18" customHeight="1" thickBot="1" x14ac:dyDescent="0.3">
      <c r="A4" s="99"/>
      <c r="B4" s="100"/>
      <c r="C4" s="100"/>
      <c r="D4" s="100"/>
      <c r="E4" s="100"/>
      <c r="F4" s="100"/>
      <c r="G4" s="100"/>
      <c r="H4" s="100"/>
      <c r="I4" s="100"/>
      <c r="J4" s="100"/>
    </row>
    <row r="5" spans="1:10" ht="48" customHeight="1" thickBot="1" x14ac:dyDescent="0.25">
      <c r="A5" s="101" t="s">
        <v>88</v>
      </c>
      <c r="B5" s="102"/>
      <c r="C5" s="103"/>
      <c r="D5" s="103"/>
      <c r="E5" s="103"/>
      <c r="F5" s="103"/>
      <c r="G5" s="103"/>
      <c r="H5" s="103"/>
      <c r="I5" s="103"/>
      <c r="J5" s="104"/>
    </row>
    <row r="6" spans="1:10" s="4" customFormat="1" ht="24.75" customHeight="1" x14ac:dyDescent="0.25">
      <c r="A6" s="105" t="s">
        <v>6</v>
      </c>
      <c r="B6" s="58" t="s">
        <v>0</v>
      </c>
      <c r="C6" s="58" t="s">
        <v>1</v>
      </c>
      <c r="D6" s="107" t="s">
        <v>11</v>
      </c>
      <c r="E6" s="109" t="s">
        <v>62</v>
      </c>
      <c r="F6" s="58" t="s">
        <v>63</v>
      </c>
      <c r="G6" s="58" t="s">
        <v>65</v>
      </c>
      <c r="H6" s="58" t="s">
        <v>64</v>
      </c>
      <c r="I6" s="58" t="s">
        <v>9</v>
      </c>
      <c r="J6" s="111" t="s">
        <v>2</v>
      </c>
    </row>
    <row r="7" spans="1:10" s="4" customFormat="1" ht="56.25" customHeight="1" x14ac:dyDescent="0.25">
      <c r="A7" s="106"/>
      <c r="B7" s="59"/>
      <c r="C7" s="59"/>
      <c r="D7" s="108"/>
      <c r="E7" s="110"/>
      <c r="F7" s="59"/>
      <c r="G7" s="59"/>
      <c r="H7" s="59"/>
      <c r="I7" s="59"/>
      <c r="J7" s="112"/>
    </row>
    <row r="8" spans="1:10" s="4" customFormat="1" ht="26.25" customHeight="1" x14ac:dyDescent="0.25">
      <c r="A8" s="81" t="s">
        <v>12</v>
      </c>
      <c r="B8" s="113" t="s">
        <v>21</v>
      </c>
      <c r="C8" s="85" t="s">
        <v>10</v>
      </c>
      <c r="D8" s="78" t="s">
        <v>56</v>
      </c>
      <c r="E8" s="79"/>
      <c r="F8" s="63">
        <f>E8*20/100+E8</f>
        <v>0</v>
      </c>
      <c r="G8" s="60">
        <f>D8*E8</f>
        <v>0</v>
      </c>
      <c r="H8" s="63">
        <f>G8*20/100</f>
        <v>0</v>
      </c>
      <c r="I8" s="80">
        <f>G8+H8</f>
        <v>0</v>
      </c>
      <c r="J8" s="36" t="s">
        <v>69</v>
      </c>
    </row>
    <row r="9" spans="1:10" s="4" customFormat="1" ht="36" customHeight="1" x14ac:dyDescent="0.25">
      <c r="A9" s="68"/>
      <c r="B9" s="70"/>
      <c r="C9" s="72"/>
      <c r="D9" s="74"/>
      <c r="E9" s="76"/>
      <c r="F9" s="64"/>
      <c r="G9" s="61"/>
      <c r="H9" s="64"/>
      <c r="I9" s="66"/>
      <c r="J9" s="39" t="s">
        <v>90</v>
      </c>
    </row>
    <row r="10" spans="1:10" s="4" customFormat="1" ht="18.75" customHeight="1" x14ac:dyDescent="0.25">
      <c r="A10" s="68"/>
      <c r="B10" s="70"/>
      <c r="C10" s="72"/>
      <c r="D10" s="74"/>
      <c r="E10" s="76"/>
      <c r="F10" s="64"/>
      <c r="G10" s="61"/>
      <c r="H10" s="64"/>
      <c r="I10" s="66"/>
      <c r="J10" s="37" t="s">
        <v>89</v>
      </c>
    </row>
    <row r="11" spans="1:10" s="4" customFormat="1" ht="18.75" customHeight="1" x14ac:dyDescent="0.25">
      <c r="A11" s="68"/>
      <c r="B11" s="70"/>
      <c r="C11" s="72"/>
      <c r="D11" s="74"/>
      <c r="E11" s="76"/>
      <c r="F11" s="64"/>
      <c r="G11" s="61"/>
      <c r="H11" s="64"/>
      <c r="I11" s="66"/>
      <c r="J11" s="33" t="s">
        <v>91</v>
      </c>
    </row>
    <row r="12" spans="1:10" s="4" customFormat="1" ht="39" customHeight="1" x14ac:dyDescent="0.25">
      <c r="A12" s="68"/>
      <c r="B12" s="70"/>
      <c r="C12" s="72"/>
      <c r="D12" s="74"/>
      <c r="E12" s="76"/>
      <c r="F12" s="64"/>
      <c r="G12" s="61"/>
      <c r="H12" s="64"/>
      <c r="I12" s="66"/>
      <c r="J12" s="33" t="s">
        <v>66</v>
      </c>
    </row>
    <row r="13" spans="1:10" s="4" customFormat="1" ht="56.25" customHeight="1" x14ac:dyDescent="0.25">
      <c r="A13" s="68"/>
      <c r="B13" s="70"/>
      <c r="C13" s="72"/>
      <c r="D13" s="74"/>
      <c r="E13" s="76"/>
      <c r="F13" s="64"/>
      <c r="G13" s="61"/>
      <c r="H13" s="64"/>
      <c r="I13" s="66"/>
      <c r="J13" s="33" t="s">
        <v>67</v>
      </c>
    </row>
    <row r="14" spans="1:10" s="4" customFormat="1" ht="31.5" customHeight="1" x14ac:dyDescent="0.25">
      <c r="A14" s="69"/>
      <c r="B14" s="71"/>
      <c r="C14" s="73"/>
      <c r="D14" s="75"/>
      <c r="E14" s="77"/>
      <c r="F14" s="65"/>
      <c r="G14" s="62"/>
      <c r="H14" s="65"/>
      <c r="I14" s="67"/>
      <c r="J14" s="53" t="s">
        <v>72</v>
      </c>
    </row>
    <row r="15" spans="1:10" s="4" customFormat="1" ht="26.25" customHeight="1" x14ac:dyDescent="0.25">
      <c r="A15" s="68" t="s">
        <v>3</v>
      </c>
      <c r="B15" s="70" t="s">
        <v>60</v>
      </c>
      <c r="C15" s="72" t="s">
        <v>10</v>
      </c>
      <c r="D15" s="74" t="s">
        <v>56</v>
      </c>
      <c r="E15" s="76"/>
      <c r="F15" s="64">
        <f>E15*20/100+E15</f>
        <v>0</v>
      </c>
      <c r="G15" s="61">
        <f>D15*E15</f>
        <v>0</v>
      </c>
      <c r="H15" s="64">
        <f>G15*20/100</f>
        <v>0</v>
      </c>
      <c r="I15" s="66">
        <f>G15+H15</f>
        <v>0</v>
      </c>
      <c r="J15" s="39" t="s">
        <v>68</v>
      </c>
    </row>
    <row r="16" spans="1:10" s="4" customFormat="1" ht="18.75" customHeight="1" x14ac:dyDescent="0.25">
      <c r="A16" s="68"/>
      <c r="B16" s="70"/>
      <c r="C16" s="72"/>
      <c r="D16" s="74"/>
      <c r="E16" s="76"/>
      <c r="F16" s="64"/>
      <c r="G16" s="61"/>
      <c r="H16" s="64"/>
      <c r="I16" s="66"/>
      <c r="J16" s="37" t="s">
        <v>70</v>
      </c>
    </row>
    <row r="17" spans="1:11" s="4" customFormat="1" ht="18.75" customHeight="1" x14ac:dyDescent="0.25">
      <c r="A17" s="68"/>
      <c r="B17" s="70"/>
      <c r="C17" s="72"/>
      <c r="D17" s="74"/>
      <c r="E17" s="76"/>
      <c r="F17" s="64"/>
      <c r="G17" s="61"/>
      <c r="H17" s="64"/>
      <c r="I17" s="66"/>
      <c r="J17" s="37" t="s">
        <v>71</v>
      </c>
    </row>
    <row r="18" spans="1:11" s="4" customFormat="1" ht="18.75" customHeight="1" x14ac:dyDescent="0.25">
      <c r="A18" s="68"/>
      <c r="B18" s="70"/>
      <c r="C18" s="72"/>
      <c r="D18" s="74"/>
      <c r="E18" s="76"/>
      <c r="F18" s="64"/>
      <c r="G18" s="61"/>
      <c r="H18" s="64"/>
      <c r="I18" s="66"/>
      <c r="J18" s="33" t="s">
        <v>22</v>
      </c>
    </row>
    <row r="19" spans="1:11" s="4" customFormat="1" ht="18.75" customHeight="1" x14ac:dyDescent="0.25">
      <c r="A19" s="68"/>
      <c r="B19" s="70"/>
      <c r="C19" s="72"/>
      <c r="D19" s="74"/>
      <c r="E19" s="76"/>
      <c r="F19" s="64"/>
      <c r="G19" s="61"/>
      <c r="H19" s="64"/>
      <c r="I19" s="66"/>
      <c r="J19" s="33" t="s">
        <v>23</v>
      </c>
    </row>
    <row r="20" spans="1:11" s="4" customFormat="1" ht="18.75" customHeight="1" x14ac:dyDescent="0.25">
      <c r="A20" s="68"/>
      <c r="B20" s="70"/>
      <c r="C20" s="72"/>
      <c r="D20" s="74"/>
      <c r="E20" s="76"/>
      <c r="F20" s="64"/>
      <c r="G20" s="61"/>
      <c r="H20" s="64"/>
      <c r="I20" s="66"/>
      <c r="J20" s="33" t="s">
        <v>24</v>
      </c>
    </row>
    <row r="21" spans="1:11" s="4" customFormat="1" ht="18.75" customHeight="1" x14ac:dyDescent="0.25">
      <c r="A21" s="68"/>
      <c r="B21" s="70"/>
      <c r="C21" s="72"/>
      <c r="D21" s="74"/>
      <c r="E21" s="76"/>
      <c r="F21" s="64"/>
      <c r="G21" s="61"/>
      <c r="H21" s="64"/>
      <c r="I21" s="66"/>
      <c r="J21" s="33" t="s">
        <v>25</v>
      </c>
    </row>
    <row r="22" spans="1:11" s="4" customFormat="1" ht="18.75" customHeight="1" x14ac:dyDescent="0.25">
      <c r="A22" s="69"/>
      <c r="B22" s="71"/>
      <c r="C22" s="73"/>
      <c r="D22" s="75"/>
      <c r="E22" s="77"/>
      <c r="F22" s="65"/>
      <c r="G22" s="62"/>
      <c r="H22" s="65"/>
      <c r="I22" s="67"/>
      <c r="J22" s="33" t="s">
        <v>26</v>
      </c>
    </row>
    <row r="23" spans="1:11" s="4" customFormat="1" ht="44.25" customHeight="1" x14ac:dyDescent="0.25">
      <c r="A23" s="28" t="s">
        <v>13</v>
      </c>
      <c r="B23" s="27" t="s">
        <v>27</v>
      </c>
      <c r="C23" s="29" t="s">
        <v>10</v>
      </c>
      <c r="D23" s="40" t="s">
        <v>56</v>
      </c>
      <c r="E23" s="48"/>
      <c r="F23" s="43">
        <f>E23*20/100+E23</f>
        <v>0</v>
      </c>
      <c r="G23" s="42">
        <f>E23*D23</f>
        <v>0</v>
      </c>
      <c r="H23" s="43">
        <f>G23*20/100</f>
        <v>0</v>
      </c>
      <c r="I23" s="44">
        <f>G23+H23</f>
        <v>0</v>
      </c>
      <c r="J23" s="23" t="s">
        <v>73</v>
      </c>
    </row>
    <row r="24" spans="1:11" s="4" customFormat="1" ht="44.25" customHeight="1" x14ac:dyDescent="0.25">
      <c r="A24" s="28" t="s">
        <v>4</v>
      </c>
      <c r="B24" s="27" t="s">
        <v>57</v>
      </c>
      <c r="C24" s="29" t="s">
        <v>59</v>
      </c>
      <c r="D24" s="40" t="s">
        <v>56</v>
      </c>
      <c r="E24" s="48"/>
      <c r="F24" s="43">
        <f t="shared" ref="F24:F26" si="0">E24*20/100+E24</f>
        <v>0</v>
      </c>
      <c r="G24" s="42">
        <f>E24*D24</f>
        <v>0</v>
      </c>
      <c r="H24" s="43">
        <f>G24*20/100</f>
        <v>0</v>
      </c>
      <c r="I24" s="44">
        <f>G24+H24</f>
        <v>0</v>
      </c>
      <c r="J24" s="23" t="s">
        <v>86</v>
      </c>
    </row>
    <row r="25" spans="1:11" s="5" customFormat="1" ht="42.75" customHeight="1" x14ac:dyDescent="0.25">
      <c r="A25" s="21" t="s">
        <v>5</v>
      </c>
      <c r="B25" s="22" t="s">
        <v>58</v>
      </c>
      <c r="C25" s="29" t="s">
        <v>10</v>
      </c>
      <c r="D25" s="40" t="s">
        <v>56</v>
      </c>
      <c r="E25" s="48"/>
      <c r="F25" s="43">
        <f t="shared" si="0"/>
        <v>0</v>
      </c>
      <c r="G25" s="42">
        <f>E25*D25</f>
        <v>0</v>
      </c>
      <c r="H25" s="43">
        <f>G25*20/100</f>
        <v>0</v>
      </c>
      <c r="I25" s="44">
        <f>G25+H25</f>
        <v>0</v>
      </c>
      <c r="J25" s="31" t="s">
        <v>61</v>
      </c>
      <c r="K25"/>
    </row>
    <row r="26" spans="1:11" s="5" customFormat="1" ht="42" customHeight="1" x14ac:dyDescent="0.25">
      <c r="A26" s="21" t="s">
        <v>14</v>
      </c>
      <c r="B26" s="22" t="s">
        <v>28</v>
      </c>
      <c r="C26" s="29" t="s">
        <v>10</v>
      </c>
      <c r="D26" s="40" t="s">
        <v>56</v>
      </c>
      <c r="E26" s="48"/>
      <c r="F26" s="43">
        <f t="shared" si="0"/>
        <v>0</v>
      </c>
      <c r="G26" s="42">
        <f>E26*D26</f>
        <v>0</v>
      </c>
      <c r="H26" s="43">
        <f>G26*20/100</f>
        <v>0</v>
      </c>
      <c r="I26" s="44">
        <f>G26+H26</f>
        <v>0</v>
      </c>
      <c r="J26" s="31" t="s">
        <v>85</v>
      </c>
      <c r="K26" s="57"/>
    </row>
    <row r="27" spans="1:11" s="5" customFormat="1" ht="11.25" customHeight="1" x14ac:dyDescent="0.25">
      <c r="A27" s="86" t="s">
        <v>15</v>
      </c>
      <c r="B27" s="89" t="s">
        <v>29</v>
      </c>
      <c r="C27" s="92" t="s">
        <v>16</v>
      </c>
      <c r="D27" s="95" t="s">
        <v>56</v>
      </c>
      <c r="E27" s="79"/>
      <c r="F27" s="63">
        <f>E27*20/100+E27</f>
        <v>0</v>
      </c>
      <c r="G27" s="60">
        <f>D27*E27</f>
        <v>0</v>
      </c>
      <c r="H27" s="63">
        <f>G27*20/100</f>
        <v>0</v>
      </c>
      <c r="I27" s="80">
        <f>G27+H27</f>
        <v>0</v>
      </c>
      <c r="J27" s="32"/>
      <c r="K27"/>
    </row>
    <row r="28" spans="1:11" s="5" customFormat="1" ht="16.5" customHeight="1" x14ac:dyDescent="0.25">
      <c r="A28" s="87"/>
      <c r="B28" s="90"/>
      <c r="C28" s="93"/>
      <c r="D28" s="96"/>
      <c r="E28" s="76"/>
      <c r="F28" s="64"/>
      <c r="G28" s="61"/>
      <c r="H28" s="64"/>
      <c r="I28" s="66"/>
      <c r="J28" s="34" t="s">
        <v>30</v>
      </c>
      <c r="K28"/>
    </row>
    <row r="29" spans="1:11" s="5" customFormat="1" ht="16.5" customHeight="1" x14ac:dyDescent="0.25">
      <c r="A29" s="87"/>
      <c r="B29" s="90"/>
      <c r="C29" s="93"/>
      <c r="D29" s="96"/>
      <c r="E29" s="76"/>
      <c r="F29" s="64"/>
      <c r="G29" s="61"/>
      <c r="H29" s="64"/>
      <c r="I29" s="66"/>
      <c r="J29" s="34" t="s">
        <v>31</v>
      </c>
      <c r="K29"/>
    </row>
    <row r="30" spans="1:11" s="5" customFormat="1" ht="16.5" customHeight="1" x14ac:dyDescent="0.25">
      <c r="A30" s="87"/>
      <c r="B30" s="90"/>
      <c r="C30" s="93"/>
      <c r="D30" s="96"/>
      <c r="E30" s="76"/>
      <c r="F30" s="64"/>
      <c r="G30" s="61"/>
      <c r="H30" s="64"/>
      <c r="I30" s="66"/>
      <c r="J30" s="34" t="s">
        <v>32</v>
      </c>
      <c r="K30"/>
    </row>
    <row r="31" spans="1:11" s="5" customFormat="1" ht="16.5" customHeight="1" x14ac:dyDescent="0.25">
      <c r="A31" s="87"/>
      <c r="B31" s="90"/>
      <c r="C31" s="93"/>
      <c r="D31" s="96"/>
      <c r="E31" s="76"/>
      <c r="F31" s="64"/>
      <c r="G31" s="61"/>
      <c r="H31" s="64"/>
      <c r="I31" s="66"/>
      <c r="J31" s="35" t="s">
        <v>33</v>
      </c>
      <c r="K31"/>
    </row>
    <row r="32" spans="1:11" s="5" customFormat="1" ht="16.5" customHeight="1" x14ac:dyDescent="0.25">
      <c r="A32" s="87"/>
      <c r="B32" s="90"/>
      <c r="C32" s="93"/>
      <c r="D32" s="96"/>
      <c r="E32" s="76"/>
      <c r="F32" s="64"/>
      <c r="G32" s="61"/>
      <c r="H32" s="64"/>
      <c r="I32" s="66"/>
      <c r="J32" s="35" t="s">
        <v>34</v>
      </c>
      <c r="K32"/>
    </row>
    <row r="33" spans="1:11" s="5" customFormat="1" ht="16.5" customHeight="1" x14ac:dyDescent="0.25">
      <c r="A33" s="87"/>
      <c r="B33" s="90"/>
      <c r="C33" s="93"/>
      <c r="D33" s="96"/>
      <c r="E33" s="76"/>
      <c r="F33" s="64"/>
      <c r="G33" s="61"/>
      <c r="H33" s="64"/>
      <c r="I33" s="66"/>
      <c r="J33" s="35" t="s">
        <v>35</v>
      </c>
      <c r="K33"/>
    </row>
    <row r="34" spans="1:11" s="5" customFormat="1" ht="16.5" customHeight="1" x14ac:dyDescent="0.25">
      <c r="A34" s="87"/>
      <c r="B34" s="90"/>
      <c r="C34" s="93"/>
      <c r="D34" s="96"/>
      <c r="E34" s="76"/>
      <c r="F34" s="64"/>
      <c r="G34" s="61"/>
      <c r="H34" s="64"/>
      <c r="I34" s="66"/>
      <c r="J34" s="35" t="s">
        <v>36</v>
      </c>
      <c r="K34"/>
    </row>
    <row r="35" spans="1:11" s="5" customFormat="1" ht="16.5" customHeight="1" x14ac:dyDescent="0.25">
      <c r="A35" s="87"/>
      <c r="B35" s="90"/>
      <c r="C35" s="93"/>
      <c r="D35" s="96"/>
      <c r="E35" s="76"/>
      <c r="F35" s="64"/>
      <c r="G35" s="61"/>
      <c r="H35" s="64"/>
      <c r="I35" s="66"/>
      <c r="J35" s="35" t="s">
        <v>37</v>
      </c>
      <c r="K35"/>
    </row>
    <row r="36" spans="1:11" s="5" customFormat="1" ht="16.5" customHeight="1" x14ac:dyDescent="0.25">
      <c r="A36" s="87"/>
      <c r="B36" s="90"/>
      <c r="C36" s="93"/>
      <c r="D36" s="96"/>
      <c r="E36" s="76"/>
      <c r="F36" s="64"/>
      <c r="G36" s="61"/>
      <c r="H36" s="64"/>
      <c r="I36" s="66"/>
      <c r="J36" s="35" t="s">
        <v>38</v>
      </c>
      <c r="K36"/>
    </row>
    <row r="37" spans="1:11" s="5" customFormat="1" ht="16.5" customHeight="1" x14ac:dyDescent="0.25">
      <c r="A37" s="87"/>
      <c r="B37" s="90"/>
      <c r="C37" s="93"/>
      <c r="D37" s="96"/>
      <c r="E37" s="76"/>
      <c r="F37" s="64"/>
      <c r="G37" s="61"/>
      <c r="H37" s="64"/>
      <c r="I37" s="66"/>
      <c r="J37" s="35" t="s">
        <v>39</v>
      </c>
      <c r="K37"/>
    </row>
    <row r="38" spans="1:11" s="5" customFormat="1" ht="16.5" customHeight="1" x14ac:dyDescent="0.25">
      <c r="A38" s="87"/>
      <c r="B38" s="90"/>
      <c r="C38" s="93"/>
      <c r="D38" s="96"/>
      <c r="E38" s="76"/>
      <c r="F38" s="64"/>
      <c r="G38" s="61"/>
      <c r="H38" s="64"/>
      <c r="I38" s="66"/>
      <c r="J38" s="35" t="s">
        <v>40</v>
      </c>
      <c r="K38"/>
    </row>
    <row r="39" spans="1:11" s="5" customFormat="1" ht="16.5" customHeight="1" x14ac:dyDescent="0.25">
      <c r="A39" s="87"/>
      <c r="B39" s="90"/>
      <c r="C39" s="93"/>
      <c r="D39" s="96"/>
      <c r="E39" s="76"/>
      <c r="F39" s="64"/>
      <c r="G39" s="61"/>
      <c r="H39" s="64"/>
      <c r="I39" s="66"/>
      <c r="J39" s="35" t="s">
        <v>41</v>
      </c>
      <c r="K39"/>
    </row>
    <row r="40" spans="1:11" s="5" customFormat="1" ht="16.5" customHeight="1" x14ac:dyDescent="0.25">
      <c r="A40" s="87"/>
      <c r="B40" s="90"/>
      <c r="C40" s="93"/>
      <c r="D40" s="96"/>
      <c r="E40" s="76"/>
      <c r="F40" s="64"/>
      <c r="G40" s="61"/>
      <c r="H40" s="64"/>
      <c r="I40" s="66"/>
      <c r="J40" s="35" t="s">
        <v>42</v>
      </c>
      <c r="K40"/>
    </row>
    <row r="41" spans="1:11" s="5" customFormat="1" ht="16.5" customHeight="1" x14ac:dyDescent="0.25">
      <c r="A41" s="87"/>
      <c r="B41" s="90"/>
      <c r="C41" s="93"/>
      <c r="D41" s="96"/>
      <c r="E41" s="76"/>
      <c r="F41" s="64"/>
      <c r="G41" s="61"/>
      <c r="H41" s="64"/>
      <c r="I41" s="66"/>
      <c r="J41" s="35" t="s">
        <v>43</v>
      </c>
      <c r="K41"/>
    </row>
    <row r="42" spans="1:11" s="5" customFormat="1" ht="16.5" customHeight="1" x14ac:dyDescent="0.25">
      <c r="A42" s="87"/>
      <c r="B42" s="90"/>
      <c r="C42" s="93"/>
      <c r="D42" s="96"/>
      <c r="E42" s="76"/>
      <c r="F42" s="64"/>
      <c r="G42" s="61"/>
      <c r="H42" s="64"/>
      <c r="I42" s="66"/>
      <c r="J42" s="35" t="s">
        <v>44</v>
      </c>
      <c r="K42"/>
    </row>
    <row r="43" spans="1:11" s="5" customFormat="1" ht="16.5" customHeight="1" x14ac:dyDescent="0.25">
      <c r="A43" s="87"/>
      <c r="B43" s="90"/>
      <c r="C43" s="93"/>
      <c r="D43" s="96"/>
      <c r="E43" s="76"/>
      <c r="F43" s="64"/>
      <c r="G43" s="61"/>
      <c r="H43" s="64"/>
      <c r="I43" s="66"/>
      <c r="J43" s="35" t="s">
        <v>45</v>
      </c>
      <c r="K43"/>
    </row>
    <row r="44" spans="1:11" s="5" customFormat="1" ht="16.5" customHeight="1" x14ac:dyDescent="0.25">
      <c r="A44" s="87"/>
      <c r="B44" s="90"/>
      <c r="C44" s="93"/>
      <c r="D44" s="96"/>
      <c r="E44" s="76"/>
      <c r="F44" s="64"/>
      <c r="G44" s="61"/>
      <c r="H44" s="64"/>
      <c r="I44" s="66"/>
      <c r="J44" s="35" t="s">
        <v>46</v>
      </c>
      <c r="K44"/>
    </row>
    <row r="45" spans="1:11" s="5" customFormat="1" ht="16.5" customHeight="1" x14ac:dyDescent="0.25">
      <c r="A45" s="87"/>
      <c r="B45" s="90"/>
      <c r="C45" s="93"/>
      <c r="D45" s="96"/>
      <c r="E45" s="76"/>
      <c r="F45" s="64"/>
      <c r="G45" s="61"/>
      <c r="H45" s="64"/>
      <c r="I45" s="66"/>
      <c r="J45" s="35" t="s">
        <v>47</v>
      </c>
      <c r="K45"/>
    </row>
    <row r="46" spans="1:11" s="5" customFormat="1" ht="16.5" customHeight="1" x14ac:dyDescent="0.25">
      <c r="A46" s="87"/>
      <c r="B46" s="90"/>
      <c r="C46" s="93"/>
      <c r="D46" s="96"/>
      <c r="E46" s="76"/>
      <c r="F46" s="64"/>
      <c r="G46" s="61"/>
      <c r="H46" s="64"/>
      <c r="I46" s="66"/>
      <c r="J46" s="35" t="s">
        <v>48</v>
      </c>
      <c r="K46"/>
    </row>
    <row r="47" spans="1:11" s="5" customFormat="1" ht="16.5" customHeight="1" x14ac:dyDescent="0.25">
      <c r="A47" s="87"/>
      <c r="B47" s="90"/>
      <c r="C47" s="93"/>
      <c r="D47" s="96"/>
      <c r="E47" s="76"/>
      <c r="F47" s="64"/>
      <c r="G47" s="61"/>
      <c r="H47" s="64"/>
      <c r="I47" s="66"/>
      <c r="J47" s="35" t="s">
        <v>49</v>
      </c>
      <c r="K47"/>
    </row>
    <row r="48" spans="1:11" s="5" customFormat="1" ht="16.5" customHeight="1" x14ac:dyDescent="0.25">
      <c r="A48" s="87"/>
      <c r="B48" s="90"/>
      <c r="C48" s="93"/>
      <c r="D48" s="96"/>
      <c r="E48" s="76"/>
      <c r="F48" s="64"/>
      <c r="G48" s="61"/>
      <c r="H48" s="64"/>
      <c r="I48" s="66"/>
      <c r="J48" s="35" t="s">
        <v>50</v>
      </c>
      <c r="K48"/>
    </row>
    <row r="49" spans="1:11" s="5" customFormat="1" ht="16.5" customHeight="1" x14ac:dyDescent="0.25">
      <c r="A49" s="87"/>
      <c r="B49" s="90"/>
      <c r="C49" s="93"/>
      <c r="D49" s="96"/>
      <c r="E49" s="76"/>
      <c r="F49" s="64"/>
      <c r="G49" s="61"/>
      <c r="H49" s="64"/>
      <c r="I49" s="66"/>
      <c r="J49" s="35" t="s">
        <v>51</v>
      </c>
      <c r="K49"/>
    </row>
    <row r="50" spans="1:11" s="5" customFormat="1" ht="16.5" customHeight="1" x14ac:dyDescent="0.25">
      <c r="A50" s="87"/>
      <c r="B50" s="90"/>
      <c r="C50" s="93"/>
      <c r="D50" s="96"/>
      <c r="E50" s="76"/>
      <c r="F50" s="64"/>
      <c r="G50" s="61"/>
      <c r="H50" s="64"/>
      <c r="I50" s="66"/>
      <c r="J50" s="35" t="s">
        <v>52</v>
      </c>
      <c r="K50"/>
    </row>
    <row r="51" spans="1:11" s="5" customFormat="1" ht="16.5" customHeight="1" x14ac:dyDescent="0.25">
      <c r="A51" s="87"/>
      <c r="B51" s="90"/>
      <c r="C51" s="93"/>
      <c r="D51" s="96"/>
      <c r="E51" s="76"/>
      <c r="F51" s="64"/>
      <c r="G51" s="61"/>
      <c r="H51" s="64"/>
      <c r="I51" s="66"/>
      <c r="J51" s="35" t="s">
        <v>53</v>
      </c>
      <c r="K51"/>
    </row>
    <row r="52" spans="1:11" s="5" customFormat="1" ht="16.5" customHeight="1" x14ac:dyDescent="0.25">
      <c r="A52" s="88"/>
      <c r="B52" s="91"/>
      <c r="C52" s="94"/>
      <c r="D52" s="97"/>
      <c r="E52" s="77"/>
      <c r="F52" s="65"/>
      <c r="G52" s="62"/>
      <c r="H52" s="65"/>
      <c r="I52" s="67"/>
      <c r="J52" s="35" t="s">
        <v>54</v>
      </c>
      <c r="K52"/>
    </row>
    <row r="53" spans="1:11" s="4" customFormat="1" ht="44.25" customHeight="1" x14ac:dyDescent="0.25">
      <c r="A53" s="28" t="s">
        <v>17</v>
      </c>
      <c r="B53" s="27" t="s">
        <v>74</v>
      </c>
      <c r="C53" s="29" t="s">
        <v>10</v>
      </c>
      <c r="D53" s="40" t="s">
        <v>56</v>
      </c>
      <c r="E53" s="48"/>
      <c r="F53" s="43">
        <f>E53*20/100+E53</f>
        <v>0</v>
      </c>
      <c r="G53" s="42">
        <f>D53*E53</f>
        <v>0</v>
      </c>
      <c r="H53" s="43">
        <f>G53*20/100</f>
        <v>0</v>
      </c>
      <c r="I53" s="44">
        <f>H53+G53</f>
        <v>0</v>
      </c>
      <c r="J53" s="23" t="s">
        <v>92</v>
      </c>
    </row>
    <row r="54" spans="1:11" s="4" customFormat="1" ht="46.5" customHeight="1" x14ac:dyDescent="0.25">
      <c r="A54" s="28" t="s">
        <v>18</v>
      </c>
      <c r="B54" s="27" t="s">
        <v>55</v>
      </c>
      <c r="C54" s="29" t="s">
        <v>10</v>
      </c>
      <c r="D54" s="40" t="s">
        <v>56</v>
      </c>
      <c r="E54" s="48"/>
      <c r="F54" s="43">
        <f>E54*20/100+E54</f>
        <v>0</v>
      </c>
      <c r="G54" s="42">
        <f>D54*E54</f>
        <v>0</v>
      </c>
      <c r="H54" s="43">
        <f>G54*20/100</f>
        <v>0</v>
      </c>
      <c r="I54" s="44">
        <f>G54+H54</f>
        <v>0</v>
      </c>
      <c r="J54" s="23" t="s">
        <v>94</v>
      </c>
    </row>
    <row r="55" spans="1:11" s="4" customFormat="1" ht="33.75" customHeight="1" x14ac:dyDescent="0.25">
      <c r="A55" s="81" t="s">
        <v>19</v>
      </c>
      <c r="B55" s="82" t="s">
        <v>93</v>
      </c>
      <c r="C55" s="85" t="s">
        <v>16</v>
      </c>
      <c r="D55" s="78" t="s">
        <v>56</v>
      </c>
      <c r="E55" s="79"/>
      <c r="F55" s="63">
        <f>E55*20/100+E55</f>
        <v>0</v>
      </c>
      <c r="G55" s="60">
        <f>D55*E55</f>
        <v>0</v>
      </c>
      <c r="H55" s="63">
        <f>G55*20/100</f>
        <v>0</v>
      </c>
      <c r="I55" s="80">
        <f>G55+H55</f>
        <v>0</v>
      </c>
      <c r="J55" s="54" t="s">
        <v>77</v>
      </c>
    </row>
    <row r="56" spans="1:11" s="4" customFormat="1" ht="14.25" customHeight="1" x14ac:dyDescent="0.25">
      <c r="A56" s="68"/>
      <c r="B56" s="83"/>
      <c r="C56" s="72"/>
      <c r="D56" s="74"/>
      <c r="E56" s="76"/>
      <c r="F56" s="64"/>
      <c r="G56" s="61"/>
      <c r="H56" s="64"/>
      <c r="I56" s="66"/>
      <c r="J56" s="55" t="s">
        <v>78</v>
      </c>
    </row>
    <row r="57" spans="1:11" s="4" customFormat="1" ht="21" customHeight="1" x14ac:dyDescent="0.25">
      <c r="A57" s="68"/>
      <c r="B57" s="83"/>
      <c r="C57" s="72"/>
      <c r="D57" s="74"/>
      <c r="E57" s="76"/>
      <c r="F57" s="64"/>
      <c r="G57" s="61"/>
      <c r="H57" s="64"/>
      <c r="I57" s="66"/>
      <c r="J57" s="55" t="s">
        <v>79</v>
      </c>
    </row>
    <row r="58" spans="1:11" s="4" customFormat="1" ht="21" customHeight="1" x14ac:dyDescent="0.25">
      <c r="A58" s="68"/>
      <c r="B58" s="83"/>
      <c r="C58" s="72"/>
      <c r="D58" s="74"/>
      <c r="E58" s="76"/>
      <c r="F58" s="64"/>
      <c r="G58" s="61"/>
      <c r="H58" s="64"/>
      <c r="I58" s="66"/>
      <c r="J58" s="55" t="s">
        <v>80</v>
      </c>
    </row>
    <row r="59" spans="1:11" s="4" customFormat="1" ht="21" customHeight="1" x14ac:dyDescent="0.25">
      <c r="A59" s="68"/>
      <c r="B59" s="83"/>
      <c r="C59" s="72"/>
      <c r="D59" s="74"/>
      <c r="E59" s="76"/>
      <c r="F59" s="64"/>
      <c r="G59" s="61"/>
      <c r="H59" s="64"/>
      <c r="I59" s="66"/>
      <c r="J59" s="55" t="s">
        <v>81</v>
      </c>
    </row>
    <row r="60" spans="1:11" s="4" customFormat="1" ht="21" customHeight="1" x14ac:dyDescent="0.25">
      <c r="A60" s="68"/>
      <c r="B60" s="83"/>
      <c r="C60" s="72"/>
      <c r="D60" s="74"/>
      <c r="E60" s="76"/>
      <c r="F60" s="64"/>
      <c r="G60" s="61"/>
      <c r="H60" s="64"/>
      <c r="I60" s="66"/>
      <c r="J60" s="55" t="s">
        <v>82</v>
      </c>
    </row>
    <row r="61" spans="1:11" s="4" customFormat="1" ht="21" customHeight="1" x14ac:dyDescent="0.25">
      <c r="A61" s="68"/>
      <c r="B61" s="83"/>
      <c r="C61" s="72"/>
      <c r="D61" s="74"/>
      <c r="E61" s="76"/>
      <c r="F61" s="64"/>
      <c r="G61" s="61"/>
      <c r="H61" s="64"/>
      <c r="I61" s="66"/>
      <c r="J61" s="55" t="s">
        <v>83</v>
      </c>
    </row>
    <row r="62" spans="1:11" s="4" customFormat="1" ht="19.5" customHeight="1" x14ac:dyDescent="0.25">
      <c r="A62" s="69"/>
      <c r="B62" s="84"/>
      <c r="C62" s="73"/>
      <c r="D62" s="75"/>
      <c r="E62" s="77"/>
      <c r="F62" s="65"/>
      <c r="G62" s="62"/>
      <c r="H62" s="65"/>
      <c r="I62" s="67"/>
      <c r="J62" s="56" t="s">
        <v>84</v>
      </c>
    </row>
    <row r="63" spans="1:11" s="4" customFormat="1" ht="55.5" customHeight="1" thickBot="1" x14ac:dyDescent="0.3">
      <c r="A63" s="24" t="s">
        <v>20</v>
      </c>
      <c r="B63" s="25" t="s">
        <v>75</v>
      </c>
      <c r="C63" s="26" t="s">
        <v>16</v>
      </c>
      <c r="D63" s="41" t="s">
        <v>56</v>
      </c>
      <c r="E63" s="49"/>
      <c r="F63" s="46">
        <f>E63*20/100+E63</f>
        <v>0</v>
      </c>
      <c r="G63" s="45">
        <f>D63*E63</f>
        <v>0</v>
      </c>
      <c r="H63" s="46">
        <f>G63*20/100</f>
        <v>0</v>
      </c>
      <c r="I63" s="47">
        <f>G63+H63</f>
        <v>0</v>
      </c>
      <c r="J63" s="30" t="s">
        <v>87</v>
      </c>
    </row>
    <row r="64" spans="1:11" ht="39" customHeight="1" thickBot="1" x14ac:dyDescent="0.25">
      <c r="A64" s="120" t="s">
        <v>76</v>
      </c>
      <c r="B64" s="121"/>
      <c r="C64" s="121"/>
      <c r="D64" s="121"/>
      <c r="E64" s="121"/>
      <c r="F64" s="122"/>
      <c r="G64" s="50">
        <f>SUM(G8:G63)</f>
        <v>0</v>
      </c>
      <c r="H64" s="51">
        <f>SUM(H8:H63)</f>
        <v>0</v>
      </c>
      <c r="I64" s="52">
        <f>SUM(I8:I63)</f>
        <v>0</v>
      </c>
      <c r="J64" s="14"/>
    </row>
    <row r="65" spans="1:10" ht="33" customHeight="1" x14ac:dyDescent="0.2">
      <c r="A65" s="119" t="s">
        <v>8</v>
      </c>
      <c r="B65" s="119"/>
      <c r="C65" s="119"/>
      <c r="D65" s="119"/>
      <c r="E65" s="119"/>
      <c r="F65" s="119"/>
      <c r="G65" s="119"/>
      <c r="H65" s="119"/>
      <c r="I65" s="119"/>
      <c r="J65" s="119"/>
    </row>
    <row r="66" spans="1:10" ht="14.25" customHeight="1" thickBot="1" x14ac:dyDescent="0.25">
      <c r="A66" s="118"/>
      <c r="B66" s="118"/>
      <c r="C66" s="118"/>
      <c r="D66" s="118"/>
      <c r="E66" s="118"/>
      <c r="F66" s="118"/>
      <c r="G66" s="118"/>
      <c r="H66" s="118"/>
      <c r="I66" s="118"/>
      <c r="J66" s="118"/>
    </row>
    <row r="67" spans="1:10" ht="36" customHeight="1" thickBot="1" x14ac:dyDescent="0.35">
      <c r="A67" s="114"/>
      <c r="B67" s="115"/>
      <c r="C67" s="115"/>
      <c r="D67" s="115"/>
      <c r="E67" s="115"/>
      <c r="F67" s="115"/>
      <c r="G67" s="115"/>
      <c r="H67" s="116"/>
    </row>
    <row r="68" spans="1:10" ht="50.1" customHeight="1" x14ac:dyDescent="0.3">
      <c r="A68" s="19"/>
      <c r="B68" s="19"/>
      <c r="C68" s="20"/>
      <c r="D68" s="20"/>
      <c r="E68" s="20"/>
      <c r="F68" s="20"/>
      <c r="H68" s="20"/>
    </row>
    <row r="69" spans="1:10" ht="31.5" customHeight="1" x14ac:dyDescent="0.3">
      <c r="A69" s="117"/>
      <c r="B69" s="117"/>
    </row>
    <row r="70" spans="1:10" ht="31.5" customHeight="1" x14ac:dyDescent="0.3"/>
  </sheetData>
  <mergeCells count="54">
    <mergeCell ref="A67:H67"/>
    <mergeCell ref="A69:B69"/>
    <mergeCell ref="A66:J66"/>
    <mergeCell ref="A65:J65"/>
    <mergeCell ref="A64:F64"/>
    <mergeCell ref="H8:H14"/>
    <mergeCell ref="I8:I14"/>
    <mergeCell ref="I6:I7"/>
    <mergeCell ref="B6:B7"/>
    <mergeCell ref="A3:E3"/>
    <mergeCell ref="A4:J4"/>
    <mergeCell ref="H6:H7"/>
    <mergeCell ref="A5:J5"/>
    <mergeCell ref="A6:A7"/>
    <mergeCell ref="C6:C7"/>
    <mergeCell ref="D6:D7"/>
    <mergeCell ref="E6:E7"/>
    <mergeCell ref="J6:J7"/>
    <mergeCell ref="A8:A14"/>
    <mergeCell ref="B8:B14"/>
    <mergeCell ref="C8:C14"/>
    <mergeCell ref="D8:D14"/>
    <mergeCell ref="E8:E14"/>
    <mergeCell ref="H27:H52"/>
    <mergeCell ref="I27:I52"/>
    <mergeCell ref="A55:A62"/>
    <mergeCell ref="B55:B62"/>
    <mergeCell ref="C55:C62"/>
    <mergeCell ref="D55:D62"/>
    <mergeCell ref="E55:E62"/>
    <mergeCell ref="H55:H62"/>
    <mergeCell ref="I55:I62"/>
    <mergeCell ref="A27:A52"/>
    <mergeCell ref="B27:B52"/>
    <mergeCell ref="C27:C52"/>
    <mergeCell ref="D27:D52"/>
    <mergeCell ref="E27:E52"/>
    <mergeCell ref="H15:H22"/>
    <mergeCell ref="I15:I22"/>
    <mergeCell ref="A15:A22"/>
    <mergeCell ref="B15:B22"/>
    <mergeCell ref="C15:C22"/>
    <mergeCell ref="D15:D22"/>
    <mergeCell ref="E15:E22"/>
    <mergeCell ref="F6:F7"/>
    <mergeCell ref="F8:F14"/>
    <mergeCell ref="F15:F22"/>
    <mergeCell ref="F27:F52"/>
    <mergeCell ref="F55:F62"/>
    <mergeCell ref="G6:G7"/>
    <mergeCell ref="G8:G14"/>
    <mergeCell ref="G15:G22"/>
    <mergeCell ref="G27:G52"/>
    <mergeCell ref="G55:G62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  <rowBreaks count="1" manualBreakCount="1">
    <brk id="26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Cenová ponuka</vt:lpstr>
      <vt:lpstr>'Cenová ponuka'!Oblasť_tlače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POPOVICS Judit</dc:creator>
  <cp:lastModifiedBy>PASZKIEWICZOVÁ Dáša</cp:lastModifiedBy>
  <cp:lastPrinted>2020-07-09T07:59:57Z</cp:lastPrinted>
  <dcterms:created xsi:type="dcterms:W3CDTF">2019-03-18T13:40:51Z</dcterms:created>
  <dcterms:modified xsi:type="dcterms:W3CDTF">2020-07-10T11:20:12Z</dcterms:modified>
</cp:coreProperties>
</file>