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dasa.paszkiewiczova\Desktop\Verejné obstarávanie  2021\Školy  -IROP II\Učebne techniky\2021\"/>
    </mc:Choice>
  </mc:AlternateContent>
  <xr:revisionPtr revIDLastSave="0" documentId="13_ncr:1_{B08D7EE0-D869-4463-B07C-89F1AB4805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ová ponuka" sheetId="1" r:id="rId1"/>
  </sheets>
  <definedNames>
    <definedName name="_xlnm.Print_Area" localSheetId="0">'Cenová ponuka'!$A$1:$J$68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6" i="1" l="1"/>
  <c r="I26" i="1"/>
  <c r="H64" i="1"/>
  <c r="H56" i="1"/>
  <c r="H54" i="1"/>
  <c r="I54" i="1" s="1"/>
  <c r="H26" i="1"/>
  <c r="H25" i="1"/>
  <c r="H16" i="1"/>
  <c r="G64" i="1"/>
  <c r="I64" i="1" s="1"/>
  <c r="G56" i="1"/>
  <c r="G55" i="1"/>
  <c r="H55" i="1" s="1"/>
  <c r="G54" i="1"/>
  <c r="G28" i="1"/>
  <c r="H28" i="1" s="1"/>
  <c r="G27" i="1"/>
  <c r="H27" i="1" s="1"/>
  <c r="I27" i="1" s="1"/>
  <c r="G26" i="1"/>
  <c r="G25" i="1"/>
  <c r="I25" i="1" s="1"/>
  <c r="G24" i="1"/>
  <c r="H24" i="1" s="1"/>
  <c r="I24" i="1" s="1"/>
  <c r="G16" i="1"/>
  <c r="I16" i="1" s="1"/>
  <c r="G9" i="1"/>
  <c r="H9" i="1" s="1"/>
  <c r="F64" i="1"/>
  <c r="F56" i="1"/>
  <c r="F55" i="1"/>
  <c r="F54" i="1"/>
  <c r="F28" i="1"/>
  <c r="F25" i="1"/>
  <c r="F26" i="1"/>
  <c r="F27" i="1"/>
  <c r="F24" i="1"/>
  <c r="F16" i="1"/>
  <c r="F9" i="1"/>
  <c r="I9" i="1" l="1"/>
  <c r="I28" i="1"/>
  <c r="I55" i="1"/>
  <c r="G65" i="1"/>
  <c r="H65" i="1"/>
  <c r="I65" i="1" l="1"/>
</calcChain>
</file>

<file path=xl/sharedStrings.xml><?xml version="1.0" encoding="utf-8"?>
<sst xmlns="http://schemas.openxmlformats.org/spreadsheetml/2006/main" count="118" uniqueCount="100">
  <si>
    <t>Názov</t>
  </si>
  <si>
    <t>Merná jednotka</t>
  </si>
  <si>
    <t>Podrobná špecifikácia</t>
  </si>
  <si>
    <t>2.</t>
  </si>
  <si>
    <t>4.</t>
  </si>
  <si>
    <t>5.</t>
  </si>
  <si>
    <t>P.č.</t>
  </si>
  <si>
    <t>CENOVÁ PONUKA</t>
  </si>
  <si>
    <t>*Ak uchádzač nie je platca DPH, uvedie cenu celkom a skutočnosť, že nie je platcom DPH.</t>
  </si>
  <si>
    <r>
      <t xml:space="preserve">Cena celkom s DPH                      </t>
    </r>
    <r>
      <rPr>
        <sz val="12"/>
        <rFont val="Times New Roman"/>
        <family val="1"/>
        <charset val="238"/>
      </rPr>
      <t>(v EUR)</t>
    </r>
  </si>
  <si>
    <t>kus</t>
  </si>
  <si>
    <t>Množstvo</t>
  </si>
  <si>
    <t xml:space="preserve">1. </t>
  </si>
  <si>
    <t xml:space="preserve">3. </t>
  </si>
  <si>
    <t>6.</t>
  </si>
  <si>
    <t xml:space="preserve">7. </t>
  </si>
  <si>
    <t>sada</t>
  </si>
  <si>
    <t>8.</t>
  </si>
  <si>
    <t>9.</t>
  </si>
  <si>
    <t>10.</t>
  </si>
  <si>
    <t>11.</t>
  </si>
  <si>
    <t xml:space="preserve">Dielenský stôl </t>
  </si>
  <si>
    <t>integrovaná otočná doska s polohovacími skrutkami</t>
  </si>
  <si>
    <t>presné valcové vedenie</t>
  </si>
  <si>
    <t>vratidlo s bezpečnostnými koncovkami</t>
  </si>
  <si>
    <t>upevnenie k základovej doske maticami</t>
  </si>
  <si>
    <t>bez špeciálnej povrchovej úpravy</t>
  </si>
  <si>
    <t>Stolná vŕtačka</t>
  </si>
  <si>
    <t>Ručná píla na drevo</t>
  </si>
  <si>
    <t>Sada vrtákov</t>
  </si>
  <si>
    <t>Použitie : kov, drevo</t>
  </si>
  <si>
    <t>Valcového tvaru,</t>
  </si>
  <si>
    <t>Pravorezný,</t>
  </si>
  <si>
    <t>Typ N</t>
  </si>
  <si>
    <t>Plechová kazeta</t>
  </si>
  <si>
    <t>Obsah 19 dielnej sady :</t>
  </si>
  <si>
    <t>1ks 1,0mm</t>
  </si>
  <si>
    <t>1ks 1,5mm</t>
  </si>
  <si>
    <t>1ks 2,0mm</t>
  </si>
  <si>
    <t>1ks 2,5mm</t>
  </si>
  <si>
    <t>1ks 3,0mm</t>
  </si>
  <si>
    <t>1ks 3,5mm</t>
  </si>
  <si>
    <t>1ks 4,0mm</t>
  </si>
  <si>
    <t>1ks 4,5mm</t>
  </si>
  <si>
    <t>1ks 5,0mm</t>
  </si>
  <si>
    <t>1ks 5,5mm</t>
  </si>
  <si>
    <t>1ks 6,0mm</t>
  </si>
  <si>
    <t>1ks 6,5mm</t>
  </si>
  <si>
    <t>1ks 7,0mm</t>
  </si>
  <si>
    <t>1ks 7,5mm</t>
  </si>
  <si>
    <t>1ks 8,0mm</t>
  </si>
  <si>
    <t>1ks 8,5mm</t>
  </si>
  <si>
    <t>1ks 9,0mm</t>
  </si>
  <si>
    <t>1ks 9,5mm</t>
  </si>
  <si>
    <t>1ks 10 mm.</t>
  </si>
  <si>
    <t>Kladivo zámočnícke</t>
  </si>
  <si>
    <t>12</t>
  </si>
  <si>
    <t>Súprava pilníkov 200 mm - 5 ks</t>
  </si>
  <si>
    <t>Píla na kov</t>
  </si>
  <si>
    <t>súpr.</t>
  </si>
  <si>
    <t xml:space="preserve">Dielenský zverák </t>
  </si>
  <si>
    <t>Pevná. Bimetalickým pílový list. Rozostup zubov - 24 TPI</t>
  </si>
  <si>
    <r>
      <t xml:space="preserve">Jednotková cena bez DPH* </t>
    </r>
    <r>
      <rPr>
        <sz val="12"/>
        <rFont val="Times New Roman"/>
        <family val="1"/>
        <charset val="238"/>
      </rPr>
      <t>(v EUR)</t>
    </r>
  </si>
  <si>
    <r>
      <t xml:space="preserve">Jednotková cena s DPH* </t>
    </r>
    <r>
      <rPr>
        <sz val="12"/>
        <rFont val="Times New Roman"/>
        <family val="1"/>
        <charset val="238"/>
      </rPr>
      <t>(v EUR)</t>
    </r>
  </si>
  <si>
    <r>
      <t xml:space="preserve">DPH                      </t>
    </r>
    <r>
      <rPr>
        <sz val="12"/>
        <rFont val="Times New Roman"/>
        <family val="1"/>
        <charset val="238"/>
      </rPr>
      <t>(v EUR)</t>
    </r>
  </si>
  <si>
    <r>
      <t xml:space="preserve">Cena celkom bez DPH                      </t>
    </r>
    <r>
      <rPr>
        <sz val="12"/>
        <rFont val="Times New Roman"/>
        <family val="1"/>
        <charset val="238"/>
      </rPr>
      <t>(v EUR)</t>
    </r>
  </si>
  <si>
    <t>Centrálne cylindrické zámky s dvoma kľúčmi uzamykajú ako zásuvky, tak i skrinky</t>
  </si>
  <si>
    <t>Výška stola je nastaviteľná v rozmedzí 860 - 900 mm pomocou rektifikácie na každej nohe stola alebo len možnosťou vyrovnávania nohy po dokonalé umiestnenia stolu</t>
  </si>
  <si>
    <t>Dielenský zverák:</t>
  </si>
  <si>
    <t>Dielenský stôl:</t>
  </si>
  <si>
    <t>čeľuste z vysokokvalitnej ocele, šírka čeľustí: 63 mm</t>
  </si>
  <si>
    <t>dĺžka upnutia: 55 mm</t>
  </si>
  <si>
    <t xml:space="preserve">Kvalitná konštrukcia z oceľového plechu </t>
  </si>
  <si>
    <t>výkon: 350 W,  napätie: 230 V, otáčky (5 st.) 500 ÷ 2500 U.min-1, vrták 13 mm, dĺžka vyložení 104 mm</t>
  </si>
  <si>
    <t xml:space="preserve">Ručný hoblík </t>
  </si>
  <si>
    <t>Sada skrutkovačov (18 kusová)</t>
  </si>
  <si>
    <t>Cena celkom (v EUR):</t>
  </si>
  <si>
    <t>Materiál: chróm - vanádiová oceľ. Povrchová úprava: poniklované čeľuste. Sada obsahuje:</t>
  </si>
  <si>
    <t>1. kliešte kombinované 180 mm,</t>
  </si>
  <si>
    <t>2. kliešte štípacie bočné 160 mm (resp. 165 mm)</t>
  </si>
  <si>
    <t>3. kliešte štípacie bočné silové 180 mm</t>
  </si>
  <si>
    <t>4. kliešte telefónne rovné 160 mm</t>
  </si>
  <si>
    <t>5. kliešte ploché 160 mm</t>
  </si>
  <si>
    <t>6. kliešte seger vnútorné rovné J2</t>
  </si>
  <si>
    <t>7. kliešte seger vonkajšie rovné A2</t>
  </si>
  <si>
    <t>Dĺžka 400 mm, 3 zuby na centimete. Hrúbka listov 0,7 mm.</t>
  </si>
  <si>
    <t xml:space="preserve">1. pilník plochý, 2. pilník guľatý, 3. pilník pologuľatý, 4. pilník štvorcový, 5. pilník trojuholníkový </t>
  </si>
  <si>
    <t xml:space="preserve">8 ks skrutkovačov plochých a krížových v CR-V kvalite,  a 10 ks malých skrutkovačov s točňou na ukazovák. Držiak upevniteľný na stenu. </t>
  </si>
  <si>
    <t>Dielenský stôl s masívnou pracovnou doskou.</t>
  </si>
  <si>
    <r>
      <t xml:space="preserve"> Požiadavky: min. 2 zásuvky </t>
    </r>
    <r>
      <rPr>
        <sz val="12"/>
        <rFont val="Times New Roman"/>
        <family val="1"/>
        <charset val="238"/>
      </rPr>
      <t>(max.3)</t>
    </r>
    <r>
      <rPr>
        <b/>
        <sz val="12"/>
        <rFont val="Times New Roman"/>
        <family val="1"/>
        <charset val="238"/>
      </rPr>
      <t xml:space="preserve">, 2 skrinky </t>
    </r>
    <r>
      <rPr>
        <sz val="12"/>
        <rFont val="Times New Roman"/>
        <family val="1"/>
        <charset val="238"/>
      </rPr>
      <t>(min.1)</t>
    </r>
    <r>
      <rPr>
        <b/>
        <sz val="12"/>
        <rFont val="Times New Roman"/>
        <family val="1"/>
        <charset val="238"/>
      </rPr>
      <t>, min. 1 polica</t>
    </r>
    <r>
      <rPr>
        <sz val="12"/>
        <rFont val="Times New Roman"/>
        <family val="1"/>
        <charset val="238"/>
      </rPr>
      <t xml:space="preserve"> (max.2)</t>
    </r>
  </si>
  <si>
    <t xml:space="preserve">Rozmery: dĺžka: 1690 mm, šírka: 600 mm, výška: 860 - 900 mm </t>
  </si>
  <si>
    <t>Ručný hoblík: 40 mm. Plynulo nastaviteľný nôž.  Rozmery:  235 × 44 mm. Plastové rukoväti.</t>
  </si>
  <si>
    <r>
      <t>Sada klieští</t>
    </r>
    <r>
      <rPr>
        <sz val="14"/>
        <rFont val="Times New Roman"/>
        <family val="1"/>
        <charset val="238"/>
      </rPr>
      <t xml:space="preserve"> (7 kusová)</t>
    </r>
  </si>
  <si>
    <t xml:space="preserve">Kladivo 200g zámočnícke s ergonomicky tvarovanou bukovou násadou. Kovová hlava je z kvalitnej uhlíkovej ocele. Dĺžka násady 28cm. </t>
  </si>
  <si>
    <t xml:space="preserve">Názov zákazky: "Materiálovo-technické vybavenie učebne techniky - ZŠ s VJM Š. Koháriho a ZŠ Farská lúka 64/A, Fiľakovo" </t>
  </si>
  <si>
    <t>Časť A: Materiálovo - technické vybavenie učebne techniky - ZŠ s VJM Š. Koháriho</t>
  </si>
  <si>
    <r>
      <t>Príloha č. 2</t>
    </r>
    <r>
      <rPr>
        <b/>
        <sz val="14"/>
        <rFont val="Times New Roman"/>
        <family val="1"/>
        <charset val="238"/>
      </rPr>
      <t xml:space="preserve"> Formulár cenovej ponuky</t>
    </r>
    <r>
      <rPr>
        <sz val="14"/>
        <rFont val="Times New Roman"/>
        <family val="1"/>
        <charset val="238"/>
      </rPr>
      <t xml:space="preserve"> </t>
    </r>
  </si>
  <si>
    <t>Žiadame ceny uviesť do tohto formulára a naceniť všetky položky podľa podrobnej špecifikácie!  Žiadame uviesť aj konkrétne typy jednotlivých výrobkov!</t>
  </si>
  <si>
    <t>Konkrétne typy  výrobkov:</t>
  </si>
  <si>
    <t>Cenová  ponuka platná do 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</si>
</sst>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Sk&quot;;[Red]\-#,##0.00\ &quot;Sk&quot;"/>
    <numFmt numFmtId="165" formatCode="#,##0.00\ &quot;€&quot;"/>
    <numFmt numFmtId="166" formatCode="#,##0_ ;[Red]\-#,##0\ "/>
  </numFmts>
  <fonts count="21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6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sz val="15"/>
      <name val="Times New Roman"/>
      <family val="1"/>
      <charset val="238"/>
    </font>
    <font>
      <b/>
      <sz val="15"/>
      <name val="Times New Roman"/>
      <family val="1"/>
      <charset val="238"/>
    </font>
    <font>
      <b/>
      <i/>
      <sz val="15"/>
      <name val="Times New Roman"/>
      <family val="1"/>
      <charset val="238"/>
    </font>
    <font>
      <b/>
      <sz val="22"/>
      <name val="Times New Roman"/>
      <family val="1"/>
      <charset val="238"/>
    </font>
    <font>
      <sz val="16"/>
      <color rgb="FFFF0000"/>
      <name val="Times New Roman"/>
      <family val="1"/>
      <charset val="238"/>
    </font>
    <font>
      <b/>
      <sz val="16"/>
      <color rgb="FFC00000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b/>
      <i/>
      <sz val="16"/>
      <name val="Times New Roman"/>
      <family val="1"/>
      <charset val="238"/>
    </font>
    <font>
      <b/>
      <i/>
      <sz val="16"/>
      <color rgb="FF0070C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14"/>
      <color rgb="FFC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rgb="FFC00000"/>
      </left>
      <right/>
      <top style="medium">
        <color rgb="FFC00000"/>
      </top>
      <bottom style="medium">
        <color rgb="FFC00000"/>
      </bottom>
      <diagonal/>
    </border>
    <border>
      <left/>
      <right/>
      <top style="medium">
        <color rgb="FFC00000"/>
      </top>
      <bottom style="medium">
        <color rgb="FFC00000"/>
      </bottom>
      <diagonal/>
    </border>
    <border>
      <left/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49" fontId="1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left"/>
    </xf>
    <xf numFmtId="166" fontId="2" fillId="0" borderId="0" xfId="0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49" fontId="6" fillId="0" borderId="0" xfId="0" applyNumberFormat="1" applyFont="1" applyFill="1" applyBorder="1" applyAlignment="1" applyProtection="1">
      <alignment horizontal="left" wrapText="1"/>
      <protection locked="0"/>
    </xf>
    <xf numFmtId="166" fontId="5" fillId="0" borderId="0" xfId="0" applyNumberFormat="1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right"/>
    </xf>
    <xf numFmtId="165" fontId="12" fillId="0" borderId="1" xfId="0" applyNumberFormat="1" applyFont="1" applyFill="1" applyBorder="1" applyAlignment="1">
      <alignment horizontal="left" vertical="top" wrapText="1"/>
    </xf>
    <xf numFmtId="49" fontId="7" fillId="0" borderId="0" xfId="0" applyNumberFormat="1" applyFont="1" applyFill="1" applyBorder="1" applyAlignment="1">
      <alignment horizontal="left"/>
    </xf>
    <xf numFmtId="164" fontId="7" fillId="0" borderId="0" xfId="0" applyNumberFormat="1" applyFont="1" applyFill="1" applyBorder="1" applyAlignment="1">
      <alignment horizontal="left"/>
    </xf>
    <xf numFmtId="166" fontId="7" fillId="0" borderId="0" xfId="0" applyNumberFormat="1" applyFont="1" applyFill="1" applyBorder="1" applyAlignment="1">
      <alignment horizontal="left"/>
    </xf>
    <xf numFmtId="0" fontId="10" fillId="0" borderId="0" xfId="0" applyFont="1" applyFill="1" applyBorder="1" applyAlignment="1">
      <alignment horizontal="center"/>
    </xf>
    <xf numFmtId="49" fontId="6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center" wrapText="1"/>
      <protection locked="0"/>
    </xf>
    <xf numFmtId="165" fontId="11" fillId="0" borderId="11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left" vertical="center" wrapText="1"/>
    </xf>
    <xf numFmtId="49" fontId="5" fillId="0" borderId="12" xfId="0" applyNumberFormat="1" applyFont="1" applyFill="1" applyBorder="1" applyAlignment="1">
      <alignment horizontal="left" vertical="center" wrapText="1"/>
    </xf>
    <xf numFmtId="49" fontId="1" fillId="0" borderId="16" xfId="0" applyNumberFormat="1" applyFont="1" applyFill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left" vertical="center" wrapText="1"/>
    </xf>
    <xf numFmtId="49" fontId="7" fillId="0" borderId="17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left"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1" fillId="0" borderId="25" xfId="0" applyFont="1" applyFill="1" applyBorder="1" applyAlignment="1">
      <alignment horizontal="left" vertical="center" wrapText="1"/>
    </xf>
    <xf numFmtId="0" fontId="5" fillId="0" borderId="27" xfId="0" applyFont="1" applyBorder="1" applyAlignment="1">
      <alignment horizontal="left" vertical="center" wrapText="1" indent="1"/>
    </xf>
    <xf numFmtId="0" fontId="5" fillId="0" borderId="28" xfId="0" applyFont="1" applyBorder="1"/>
    <xf numFmtId="0" fontId="5" fillId="0" borderId="27" xfId="0" applyFont="1" applyBorder="1"/>
    <xf numFmtId="49" fontId="1" fillId="0" borderId="25" xfId="0" applyNumberFormat="1" applyFont="1" applyFill="1" applyBorder="1" applyAlignment="1">
      <alignment horizontal="left" vertical="center" wrapText="1"/>
    </xf>
    <xf numFmtId="0" fontId="5" fillId="0" borderId="28" xfId="0" applyFont="1" applyBorder="1" applyAlignment="1">
      <alignment horizontal="left" vertical="center" wrapText="1" indent="1"/>
    </xf>
    <xf numFmtId="49" fontId="13" fillId="0" borderId="0" xfId="0" applyNumberFormat="1" applyFont="1" applyFill="1" applyBorder="1" applyAlignment="1" applyProtection="1">
      <alignment horizontal="left" wrapText="1"/>
      <protection locked="0"/>
    </xf>
    <xf numFmtId="49" fontId="1" fillId="0" borderId="28" xfId="0" applyNumberFormat="1" applyFont="1" applyFill="1" applyBorder="1" applyAlignment="1">
      <alignment horizontal="left" vertical="center" wrapText="1"/>
    </xf>
    <xf numFmtId="49" fontId="15" fillId="0" borderId="36" xfId="0" applyNumberFormat="1" applyFont="1" applyFill="1" applyBorder="1" applyAlignment="1">
      <alignment horizontal="center" vertical="center" wrapText="1"/>
    </xf>
    <xf numFmtId="49" fontId="15" fillId="0" borderId="40" xfId="0" applyNumberFormat="1" applyFont="1" applyFill="1" applyBorder="1" applyAlignment="1">
      <alignment horizontal="center" vertical="center" wrapText="1"/>
    </xf>
    <xf numFmtId="2" fontId="8" fillId="0" borderId="5" xfId="0" applyNumberFormat="1" applyFont="1" applyFill="1" applyBorder="1" applyAlignment="1">
      <alignment horizontal="center" vertical="center" wrapText="1"/>
    </xf>
    <xf numFmtId="2" fontId="7" fillId="0" borderId="5" xfId="0" applyNumberFormat="1" applyFont="1" applyFill="1" applyBorder="1" applyAlignment="1">
      <alignment horizontal="center" vertical="center" wrapText="1"/>
    </xf>
    <xf numFmtId="2" fontId="16" fillId="0" borderId="5" xfId="0" applyNumberFormat="1" applyFont="1" applyFill="1" applyBorder="1" applyAlignment="1">
      <alignment horizontal="center" vertical="center" wrapText="1"/>
    </xf>
    <xf numFmtId="2" fontId="8" fillId="0" borderId="17" xfId="0" applyNumberFormat="1" applyFont="1" applyFill="1" applyBorder="1" applyAlignment="1">
      <alignment horizontal="center" vertical="center" wrapText="1"/>
    </xf>
    <xf numFmtId="2" fontId="7" fillId="0" borderId="17" xfId="0" applyNumberFormat="1" applyFont="1" applyFill="1" applyBorder="1" applyAlignment="1">
      <alignment horizontal="center" vertical="center" wrapText="1"/>
    </xf>
    <xf numFmtId="2" fontId="16" fillId="0" borderId="17" xfId="0" applyNumberFormat="1" applyFont="1" applyFill="1" applyBorder="1" applyAlignment="1">
      <alignment horizontal="center" vertical="center" wrapText="1"/>
    </xf>
    <xf numFmtId="2" fontId="7" fillId="0" borderId="30" xfId="0" applyNumberFormat="1" applyFont="1" applyFill="1" applyBorder="1" applyAlignment="1">
      <alignment horizontal="center" vertical="center" wrapText="1"/>
    </xf>
    <xf numFmtId="2" fontId="7" fillId="0" borderId="34" xfId="0" applyNumberFormat="1" applyFont="1" applyFill="1" applyBorder="1" applyAlignment="1">
      <alignment horizontal="center" vertical="center" wrapText="1"/>
    </xf>
    <xf numFmtId="2" fontId="8" fillId="3" borderId="6" xfId="0" applyNumberFormat="1" applyFont="1" applyFill="1" applyBorder="1" applyAlignment="1">
      <alignment horizontal="center" vertical="center" wrapText="1"/>
    </xf>
    <xf numFmtId="2" fontId="7" fillId="3" borderId="7" xfId="0" applyNumberFormat="1" applyFont="1" applyFill="1" applyBorder="1" applyAlignment="1">
      <alignment horizontal="center" vertical="center" wrapText="1"/>
    </xf>
    <xf numFmtId="2" fontId="16" fillId="3" borderId="6" xfId="0" applyNumberFormat="1" applyFont="1" applyFill="1" applyBorder="1" applyAlignment="1">
      <alignment horizontal="center" vertical="center" wrapText="1"/>
    </xf>
    <xf numFmtId="0" fontId="5" fillId="0" borderId="42" xfId="0" applyFont="1" applyBorder="1" applyAlignment="1">
      <alignment horizontal="left" vertical="center" wrapText="1" indent="1"/>
    </xf>
    <xf numFmtId="49" fontId="5" fillId="0" borderId="25" xfId="0" applyNumberFormat="1" applyFont="1" applyFill="1" applyBorder="1" applyAlignment="1">
      <alignment horizontal="left" vertical="center" wrapText="1"/>
    </xf>
    <xf numFmtId="0" fontId="5" fillId="0" borderId="28" xfId="0" applyFont="1" applyFill="1" applyBorder="1"/>
    <xf numFmtId="0" fontId="5" fillId="0" borderId="26" xfId="0" applyFont="1" applyFill="1" applyBorder="1"/>
    <xf numFmtId="49" fontId="13" fillId="0" borderId="0" xfId="0" applyNumberFormat="1" applyFont="1" applyFill="1" applyBorder="1" applyAlignment="1" applyProtection="1">
      <alignment horizontal="left" wrapText="1"/>
      <protection locked="0"/>
    </xf>
    <xf numFmtId="49" fontId="7" fillId="0" borderId="0" xfId="0" applyNumberFormat="1" applyFont="1" applyFill="1" applyBorder="1" applyAlignment="1"/>
    <xf numFmtId="0" fontId="0" fillId="0" borderId="51" xfId="0" applyBorder="1" applyAlignment="1"/>
    <xf numFmtId="2" fontId="8" fillId="0" borderId="22" xfId="0" applyNumberFormat="1" applyFont="1" applyFill="1" applyBorder="1" applyAlignment="1">
      <alignment horizontal="center" vertical="center" wrapText="1"/>
    </xf>
    <xf numFmtId="2" fontId="8" fillId="0" borderId="23" xfId="0" applyNumberFormat="1" applyFont="1" applyFill="1" applyBorder="1" applyAlignment="1">
      <alignment horizontal="center" vertical="center" wrapText="1"/>
    </xf>
    <xf numFmtId="2" fontId="8" fillId="0" borderId="24" xfId="0" applyNumberFormat="1" applyFont="1" applyFill="1" applyBorder="1" applyAlignment="1">
      <alignment horizontal="center" vertical="center" wrapText="1"/>
    </xf>
    <xf numFmtId="2" fontId="7" fillId="0" borderId="23" xfId="0" applyNumberFormat="1" applyFont="1" applyFill="1" applyBorder="1" applyAlignment="1">
      <alignment horizontal="center" vertical="center" wrapText="1"/>
    </xf>
    <xf numFmtId="2" fontId="7" fillId="0" borderId="24" xfId="0" applyNumberFormat="1" applyFont="1" applyFill="1" applyBorder="1" applyAlignment="1">
      <alignment horizontal="center" vertical="center" wrapText="1"/>
    </xf>
    <xf numFmtId="2" fontId="16" fillId="0" borderId="23" xfId="0" applyNumberFormat="1" applyFont="1" applyFill="1" applyBorder="1" applyAlignment="1">
      <alignment horizontal="center" vertical="center" wrapText="1"/>
    </xf>
    <xf numFmtId="2" fontId="16" fillId="0" borderId="24" xfId="0" applyNumberFormat="1" applyFont="1" applyFill="1" applyBorder="1" applyAlignment="1">
      <alignment horizontal="center" vertical="center" wrapText="1"/>
    </xf>
    <xf numFmtId="49" fontId="1" fillId="0" borderId="20" xfId="0" applyNumberFormat="1" applyFont="1" applyFill="1" applyBorder="1" applyAlignment="1">
      <alignment horizontal="center" vertical="center" wrapText="1"/>
    </xf>
    <xf numFmtId="49" fontId="1" fillId="0" borderId="21" xfId="0" applyNumberFormat="1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49" fontId="7" fillId="0" borderId="23" xfId="0" applyNumberFormat="1" applyFont="1" applyFill="1" applyBorder="1" applyAlignment="1">
      <alignment horizontal="center" vertical="center" wrapText="1"/>
    </xf>
    <xf numFmtId="49" fontId="7" fillId="0" borderId="24" xfId="0" applyNumberFormat="1" applyFont="1" applyFill="1" applyBorder="1" applyAlignment="1">
      <alignment horizontal="center" vertical="center" wrapText="1"/>
    </xf>
    <xf numFmtId="49" fontId="15" fillId="0" borderId="38" xfId="0" applyNumberFormat="1" applyFont="1" applyFill="1" applyBorder="1" applyAlignment="1">
      <alignment horizontal="center" vertical="center" wrapText="1"/>
    </xf>
    <xf numFmtId="49" fontId="15" fillId="0" borderId="39" xfId="0" applyNumberFormat="1" applyFont="1" applyFill="1" applyBorder="1" applyAlignment="1">
      <alignment horizontal="center" vertical="center" wrapText="1"/>
    </xf>
    <xf numFmtId="2" fontId="7" fillId="0" borderId="32" xfId="0" applyNumberFormat="1" applyFont="1" applyFill="1" applyBorder="1" applyAlignment="1">
      <alignment horizontal="center" vertical="center" wrapText="1"/>
    </xf>
    <xf numFmtId="2" fontId="7" fillId="0" borderId="33" xfId="0" applyNumberFormat="1" applyFont="1" applyFill="1" applyBorder="1" applyAlignment="1">
      <alignment horizontal="center" vertical="center" wrapText="1"/>
    </xf>
    <xf numFmtId="2" fontId="7" fillId="0" borderId="22" xfId="0" applyNumberFormat="1" applyFont="1" applyFill="1" applyBorder="1" applyAlignment="1">
      <alignment horizontal="center" vertical="center" wrapText="1"/>
    </xf>
    <xf numFmtId="2" fontId="16" fillId="0" borderId="22" xfId="0" applyNumberFormat="1" applyFont="1" applyFill="1" applyBorder="1" applyAlignment="1">
      <alignment horizontal="center" vertical="center" wrapText="1"/>
    </xf>
    <xf numFmtId="49" fontId="1" fillId="0" borderId="19" xfId="0" applyNumberFormat="1" applyFont="1" applyFill="1" applyBorder="1" applyAlignment="1">
      <alignment horizontal="center" vertical="center" wrapText="1"/>
    </xf>
    <xf numFmtId="49" fontId="8" fillId="0" borderId="22" xfId="0" applyNumberFormat="1" applyFont="1" applyFill="1" applyBorder="1" applyAlignment="1">
      <alignment horizontal="left" vertical="center" wrapText="1"/>
    </xf>
    <xf numFmtId="49" fontId="8" fillId="0" borderId="23" xfId="0" applyNumberFormat="1" applyFont="1" applyFill="1" applyBorder="1" applyAlignment="1">
      <alignment horizontal="left" vertical="center" wrapText="1"/>
    </xf>
    <xf numFmtId="49" fontId="8" fillId="0" borderId="24" xfId="0" applyNumberFormat="1" applyFont="1" applyFill="1" applyBorder="1" applyAlignment="1">
      <alignment horizontal="left" vertical="center" wrapText="1"/>
    </xf>
    <xf numFmtId="49" fontId="7" fillId="0" borderId="22" xfId="0" applyNumberFormat="1" applyFont="1" applyFill="1" applyBorder="1" applyAlignment="1">
      <alignment horizontal="center" vertical="center" wrapText="1"/>
    </xf>
    <xf numFmtId="49" fontId="15" fillId="0" borderId="37" xfId="0" applyNumberFormat="1" applyFont="1" applyFill="1" applyBorder="1" applyAlignment="1">
      <alignment horizontal="center" vertical="center" wrapText="1"/>
    </xf>
    <xf numFmtId="2" fontId="7" fillId="0" borderId="31" xfId="0" applyNumberFormat="1" applyFont="1" applyFill="1" applyBorder="1" applyAlignment="1">
      <alignment horizontal="center" vertical="center" wrapText="1"/>
    </xf>
    <xf numFmtId="165" fontId="11" fillId="0" borderId="19" xfId="0" applyNumberFormat="1" applyFont="1" applyFill="1" applyBorder="1" applyAlignment="1">
      <alignment horizontal="center" vertical="center" wrapText="1"/>
    </xf>
    <xf numFmtId="165" fontId="11" fillId="0" borderId="20" xfId="0" applyNumberFormat="1" applyFont="1" applyFill="1" applyBorder="1" applyAlignment="1">
      <alignment horizontal="center" vertical="center" wrapText="1"/>
    </xf>
    <xf numFmtId="165" fontId="11" fillId="0" borderId="21" xfId="0" applyNumberFormat="1" applyFont="1" applyFill="1" applyBorder="1" applyAlignment="1">
      <alignment horizontal="center" vertical="center" wrapText="1"/>
    </xf>
    <xf numFmtId="165" fontId="8" fillId="0" borderId="22" xfId="0" applyNumberFormat="1" applyFont="1" applyFill="1" applyBorder="1" applyAlignment="1">
      <alignment horizontal="left" vertical="center" wrapText="1"/>
    </xf>
    <xf numFmtId="165" fontId="8" fillId="0" borderId="23" xfId="0" applyNumberFormat="1" applyFont="1" applyFill="1" applyBorder="1" applyAlignment="1">
      <alignment horizontal="left" vertical="center" wrapText="1"/>
    </xf>
    <xf numFmtId="165" fontId="8" fillId="0" borderId="24" xfId="0" applyNumberFormat="1" applyFont="1" applyFill="1" applyBorder="1" applyAlignment="1">
      <alignment horizontal="left" vertical="center" wrapText="1"/>
    </xf>
    <xf numFmtId="165" fontId="7" fillId="0" borderId="22" xfId="0" applyNumberFormat="1" applyFont="1" applyFill="1" applyBorder="1" applyAlignment="1">
      <alignment horizontal="center" vertical="center" wrapText="1"/>
    </xf>
    <xf numFmtId="165" fontId="7" fillId="0" borderId="23" xfId="0" applyNumberFormat="1" applyFont="1" applyFill="1" applyBorder="1" applyAlignment="1">
      <alignment horizontal="center" vertical="center" wrapText="1"/>
    </xf>
    <xf numFmtId="165" fontId="7" fillId="0" borderId="24" xfId="0" applyNumberFormat="1" applyFont="1" applyFill="1" applyBorder="1" applyAlignment="1">
      <alignment horizontal="center" vertical="center" wrapText="1"/>
    </xf>
    <xf numFmtId="165" fontId="15" fillId="0" borderId="37" xfId="0" applyNumberFormat="1" applyFont="1" applyFill="1" applyBorder="1" applyAlignment="1">
      <alignment horizontal="center" vertical="center" wrapText="1"/>
    </xf>
    <xf numFmtId="165" fontId="15" fillId="0" borderId="38" xfId="0" applyNumberFormat="1" applyFont="1" applyFill="1" applyBorder="1" applyAlignment="1">
      <alignment horizontal="center" vertical="center" wrapText="1"/>
    </xf>
    <xf numFmtId="165" fontId="15" fillId="0" borderId="39" xfId="0" applyNumberFormat="1" applyFont="1" applyFill="1" applyBorder="1" applyAlignment="1">
      <alignment horizontal="center" vertical="center" wrapText="1"/>
    </xf>
    <xf numFmtId="49" fontId="1" fillId="3" borderId="9" xfId="0" applyNumberFormat="1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 wrapText="1"/>
    </xf>
    <xf numFmtId="49" fontId="1" fillId="3" borderId="35" xfId="0" applyNumberFormat="1" applyFont="1" applyFill="1" applyBorder="1" applyAlignment="1">
      <alignment horizontal="center" vertical="center" wrapText="1"/>
    </xf>
    <xf numFmtId="49" fontId="1" fillId="3" borderId="36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3" borderId="30" xfId="0" applyNumberFormat="1" applyFont="1" applyFill="1" applyBorder="1" applyAlignment="1">
      <alignment horizontal="center" vertical="center" wrapText="1"/>
    </xf>
    <xf numFmtId="49" fontId="1" fillId="3" borderId="10" xfId="0" applyNumberFormat="1" applyFont="1" applyFill="1" applyBorder="1" applyAlignment="1">
      <alignment horizontal="center" vertical="center" wrapText="1"/>
    </xf>
    <xf numFmtId="49" fontId="1" fillId="3" borderId="12" xfId="0" applyNumberFormat="1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left" vertical="center" wrapText="1"/>
    </xf>
    <xf numFmtId="49" fontId="14" fillId="2" borderId="13" xfId="0" applyNumberFormat="1" applyFont="1" applyFill="1" applyBorder="1" applyAlignment="1" applyProtection="1">
      <alignment horizontal="left" vertical="center" wrapText="1"/>
      <protection locked="0"/>
    </xf>
    <xf numFmtId="49" fontId="14" fillId="2" borderId="14" xfId="0" applyNumberFormat="1" applyFont="1" applyFill="1" applyBorder="1" applyAlignment="1" applyProtection="1">
      <alignment horizontal="left" vertical="center" wrapText="1"/>
      <protection locked="0"/>
    </xf>
    <xf numFmtId="49" fontId="14" fillId="2" borderId="1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4" fillId="0" borderId="0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1" xfId="0" applyNumberFormat="1" applyFont="1" applyFill="1" applyBorder="1" applyAlignment="1">
      <alignment horizontal="center" vertical="center" wrapText="1"/>
    </xf>
    <xf numFmtId="49" fontId="2" fillId="0" borderId="49" xfId="0" applyNumberFormat="1" applyFont="1" applyFill="1" applyBorder="1" applyAlignment="1">
      <alignment horizontal="center" wrapText="1"/>
    </xf>
    <xf numFmtId="49" fontId="2" fillId="0" borderId="50" xfId="0" applyNumberFormat="1" applyFont="1" applyFill="1" applyBorder="1" applyAlignment="1">
      <alignment horizontal="center" wrapText="1"/>
    </xf>
    <xf numFmtId="0" fontId="0" fillId="0" borderId="52" xfId="0" applyBorder="1" applyAlignment="1">
      <alignment horizontal="center"/>
    </xf>
    <xf numFmtId="0" fontId="0" fillId="0" borderId="53" xfId="0" applyBorder="1" applyAlignment="1">
      <alignment horizontal="center"/>
    </xf>
    <xf numFmtId="0" fontId="0" fillId="0" borderId="54" xfId="0" applyBorder="1" applyAlignment="1">
      <alignment horizontal="center"/>
    </xf>
    <xf numFmtId="49" fontId="19" fillId="0" borderId="0" xfId="0" applyNumberFormat="1" applyFont="1" applyFill="1" applyBorder="1" applyAlignment="1">
      <alignment horizontal="left" vertical="center"/>
    </xf>
    <xf numFmtId="49" fontId="1" fillId="3" borderId="44" xfId="0" applyNumberFormat="1" applyFont="1" applyFill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4" fontId="20" fillId="0" borderId="52" xfId="0" applyNumberFormat="1" applyFont="1" applyFill="1" applyBorder="1" applyAlignment="1">
      <alignment horizontal="center" vertical="center" wrapText="1"/>
    </xf>
    <xf numFmtId="4" fontId="20" fillId="0" borderId="53" xfId="0" applyNumberFormat="1" applyFont="1" applyFill="1" applyBorder="1" applyAlignment="1">
      <alignment horizontal="center" vertical="center" wrapText="1"/>
    </xf>
    <xf numFmtId="4" fontId="20" fillId="0" borderId="54" xfId="0" applyNumberFormat="1" applyFont="1" applyFill="1" applyBorder="1" applyAlignment="1">
      <alignment horizontal="center" vertical="center" wrapText="1"/>
    </xf>
    <xf numFmtId="49" fontId="13" fillId="0" borderId="0" xfId="0" applyNumberFormat="1" applyFont="1" applyFill="1" applyBorder="1" applyAlignment="1" applyProtection="1">
      <alignment horizontal="left" wrapText="1"/>
      <protection locked="0"/>
    </xf>
    <xf numFmtId="49" fontId="17" fillId="0" borderId="43" xfId="0" applyNumberFormat="1" applyFont="1" applyFill="1" applyBorder="1" applyAlignment="1">
      <alignment horizontal="left" wrapText="1"/>
    </xf>
    <xf numFmtId="49" fontId="6" fillId="0" borderId="4" xfId="0" applyNumberFormat="1" applyFont="1" applyFill="1" applyBorder="1" applyAlignment="1">
      <alignment horizontal="left" wrapText="1"/>
    </xf>
    <xf numFmtId="49" fontId="6" fillId="0" borderId="44" xfId="0" applyNumberFormat="1" applyFont="1" applyFill="1" applyBorder="1" applyAlignment="1">
      <alignment horizontal="left" wrapText="1"/>
    </xf>
    <xf numFmtId="0" fontId="18" fillId="2" borderId="45" xfId="0" applyFont="1" applyFill="1" applyBorder="1" applyAlignment="1">
      <alignment horizontal="left" vertical="center"/>
    </xf>
    <xf numFmtId="0" fontId="18" fillId="2" borderId="46" xfId="0" applyFont="1" applyFill="1" applyBorder="1" applyAlignment="1">
      <alignment horizontal="left" vertical="center"/>
    </xf>
    <xf numFmtId="0" fontId="18" fillId="2" borderId="47" xfId="0" applyFont="1" applyFill="1" applyBorder="1" applyAlignment="1">
      <alignment horizontal="left" vertical="center"/>
    </xf>
    <xf numFmtId="0" fontId="18" fillId="2" borderId="48" xfId="0" applyFont="1" applyFill="1" applyBorder="1" applyAlignment="1">
      <alignment horizontal="left" vertical="center"/>
    </xf>
    <xf numFmtId="49" fontId="1" fillId="3" borderId="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1"/>
  <sheetViews>
    <sheetView tabSelected="1" topLeftCell="A52" zoomScale="87" zoomScaleNormal="87" workbookViewId="0">
      <selection activeCell="A67" sqref="A67:J67"/>
    </sheetView>
  </sheetViews>
  <sheetFormatPr defaultRowHeight="19.5" x14ac:dyDescent="0.3"/>
  <cols>
    <col min="1" max="1" width="4.7109375" style="6" customWidth="1"/>
    <col min="2" max="2" width="25" style="6" customWidth="1"/>
    <col min="3" max="3" width="10.5703125" style="6" customWidth="1"/>
    <col min="4" max="4" width="12" style="7" customWidth="1"/>
    <col min="5" max="9" width="14.7109375" style="8" customWidth="1"/>
    <col min="10" max="10" width="74.7109375" style="12" customWidth="1"/>
    <col min="11" max="11" width="23.42578125" style="8" customWidth="1"/>
    <col min="12" max="16384" width="9.140625" style="2"/>
  </cols>
  <sheetData>
    <row r="1" spans="1:11" s="9" customFormat="1" ht="25.5" customHeight="1" x14ac:dyDescent="0.3">
      <c r="A1" s="15" t="s">
        <v>96</v>
      </c>
      <c r="B1" s="15"/>
      <c r="C1" s="15"/>
      <c r="D1" s="16"/>
      <c r="E1" s="17"/>
      <c r="F1" s="17"/>
      <c r="G1" s="11"/>
      <c r="H1" s="11"/>
      <c r="I1" s="11"/>
      <c r="J1" s="18"/>
      <c r="K1" s="58"/>
    </row>
    <row r="2" spans="1:11" s="9" customFormat="1" ht="39" customHeight="1" x14ac:dyDescent="0.25">
      <c r="A2" s="121" t="s">
        <v>97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</row>
    <row r="3" spans="1:11" ht="26.25" customHeight="1" x14ac:dyDescent="0.35">
      <c r="A3" s="127" t="s">
        <v>7</v>
      </c>
      <c r="B3" s="127"/>
      <c r="C3" s="127"/>
      <c r="D3" s="127"/>
      <c r="E3" s="127"/>
      <c r="F3" s="38"/>
      <c r="G3" s="1"/>
      <c r="H3" s="10"/>
      <c r="I3" s="1"/>
      <c r="J3" s="13"/>
      <c r="K3" s="1"/>
    </row>
    <row r="4" spans="1:11" ht="26.25" customHeight="1" thickBot="1" x14ac:dyDescent="0.4">
      <c r="A4" s="57"/>
      <c r="B4" s="57"/>
      <c r="C4" s="57"/>
      <c r="D4" s="57"/>
      <c r="E4" s="57"/>
      <c r="F4" s="57"/>
      <c r="G4" s="1"/>
      <c r="H4" s="10"/>
      <c r="I4" s="1"/>
      <c r="J4" s="13"/>
      <c r="K4" s="3"/>
    </row>
    <row r="5" spans="1:11" s="3" customFormat="1" ht="29.25" customHeight="1" x14ac:dyDescent="0.3">
      <c r="A5" s="128" t="s">
        <v>94</v>
      </c>
      <c r="B5" s="129"/>
      <c r="C5" s="129"/>
      <c r="D5" s="129"/>
      <c r="E5" s="129"/>
      <c r="F5" s="129"/>
      <c r="G5" s="129"/>
      <c r="H5" s="129"/>
      <c r="I5" s="129"/>
      <c r="J5" s="130"/>
      <c r="K5" s="116"/>
    </row>
    <row r="6" spans="1:11" ht="48" customHeight="1" thickBot="1" x14ac:dyDescent="0.25">
      <c r="A6" s="131" t="s">
        <v>95</v>
      </c>
      <c r="B6" s="132"/>
      <c r="C6" s="133"/>
      <c r="D6" s="133"/>
      <c r="E6" s="133"/>
      <c r="F6" s="133"/>
      <c r="G6" s="133"/>
      <c r="H6" s="133"/>
      <c r="I6" s="133"/>
      <c r="J6" s="134"/>
      <c r="K6" s="117"/>
    </row>
    <row r="7" spans="1:11" s="4" customFormat="1" ht="24.75" customHeight="1" x14ac:dyDescent="0.25">
      <c r="A7" s="135" t="s">
        <v>6</v>
      </c>
      <c r="B7" s="98" t="s">
        <v>0</v>
      </c>
      <c r="C7" s="98" t="s">
        <v>1</v>
      </c>
      <c r="D7" s="100" t="s">
        <v>11</v>
      </c>
      <c r="E7" s="102" t="s">
        <v>62</v>
      </c>
      <c r="F7" s="98" t="s">
        <v>63</v>
      </c>
      <c r="G7" s="98" t="s">
        <v>65</v>
      </c>
      <c r="H7" s="98" t="s">
        <v>64</v>
      </c>
      <c r="I7" s="98" t="s">
        <v>9</v>
      </c>
      <c r="J7" s="104" t="s">
        <v>2</v>
      </c>
      <c r="K7" s="122" t="s">
        <v>98</v>
      </c>
    </row>
    <row r="8" spans="1:11" s="4" customFormat="1" ht="56.25" customHeight="1" x14ac:dyDescent="0.25">
      <c r="A8" s="136"/>
      <c r="B8" s="99"/>
      <c r="C8" s="99"/>
      <c r="D8" s="101"/>
      <c r="E8" s="103"/>
      <c r="F8" s="99"/>
      <c r="G8" s="99"/>
      <c r="H8" s="99"/>
      <c r="I8" s="99"/>
      <c r="J8" s="105"/>
      <c r="K8" s="123"/>
    </row>
    <row r="9" spans="1:11" s="4" customFormat="1" ht="26.25" customHeight="1" x14ac:dyDescent="0.25">
      <c r="A9" s="79" t="s">
        <v>12</v>
      </c>
      <c r="B9" s="106" t="s">
        <v>21</v>
      </c>
      <c r="C9" s="83" t="s">
        <v>10</v>
      </c>
      <c r="D9" s="84" t="s">
        <v>56</v>
      </c>
      <c r="E9" s="85"/>
      <c r="F9" s="77">
        <f>E9*20/100+E9</f>
        <v>0</v>
      </c>
      <c r="G9" s="60">
        <f>D9*E9</f>
        <v>0</v>
      </c>
      <c r="H9" s="77">
        <f>G9*20/100</f>
        <v>0</v>
      </c>
      <c r="I9" s="78">
        <f>G9+H9</f>
        <v>0</v>
      </c>
      <c r="J9" s="36" t="s">
        <v>69</v>
      </c>
      <c r="K9" s="124"/>
    </row>
    <row r="10" spans="1:11" s="4" customFormat="1" ht="36" customHeight="1" x14ac:dyDescent="0.25">
      <c r="A10" s="67"/>
      <c r="B10" s="69"/>
      <c r="C10" s="71"/>
      <c r="D10" s="73"/>
      <c r="E10" s="75"/>
      <c r="F10" s="63"/>
      <c r="G10" s="61"/>
      <c r="H10" s="63"/>
      <c r="I10" s="65"/>
      <c r="J10" s="39" t="s">
        <v>89</v>
      </c>
      <c r="K10" s="125"/>
    </row>
    <row r="11" spans="1:11" s="4" customFormat="1" ht="18.75" customHeight="1" x14ac:dyDescent="0.25">
      <c r="A11" s="67"/>
      <c r="B11" s="69"/>
      <c r="C11" s="71"/>
      <c r="D11" s="73"/>
      <c r="E11" s="75"/>
      <c r="F11" s="63"/>
      <c r="G11" s="61"/>
      <c r="H11" s="63"/>
      <c r="I11" s="65"/>
      <c r="J11" s="37" t="s">
        <v>88</v>
      </c>
      <c r="K11" s="125"/>
    </row>
    <row r="12" spans="1:11" s="4" customFormat="1" ht="18.75" customHeight="1" x14ac:dyDescent="0.25">
      <c r="A12" s="67"/>
      <c r="B12" s="69"/>
      <c r="C12" s="71"/>
      <c r="D12" s="73"/>
      <c r="E12" s="75"/>
      <c r="F12" s="63"/>
      <c r="G12" s="61"/>
      <c r="H12" s="63"/>
      <c r="I12" s="65"/>
      <c r="J12" s="33" t="s">
        <v>90</v>
      </c>
      <c r="K12" s="125"/>
    </row>
    <row r="13" spans="1:11" s="4" customFormat="1" ht="39" customHeight="1" x14ac:dyDescent="0.25">
      <c r="A13" s="67"/>
      <c r="B13" s="69"/>
      <c r="C13" s="71"/>
      <c r="D13" s="73"/>
      <c r="E13" s="75"/>
      <c r="F13" s="63"/>
      <c r="G13" s="61"/>
      <c r="H13" s="63"/>
      <c r="I13" s="65"/>
      <c r="J13" s="33" t="s">
        <v>66</v>
      </c>
      <c r="K13" s="125"/>
    </row>
    <row r="14" spans="1:11" s="4" customFormat="1" ht="56.25" customHeight="1" x14ac:dyDescent="0.25">
      <c r="A14" s="67"/>
      <c r="B14" s="69"/>
      <c r="C14" s="71"/>
      <c r="D14" s="73"/>
      <c r="E14" s="75"/>
      <c r="F14" s="63"/>
      <c r="G14" s="61"/>
      <c r="H14" s="63"/>
      <c r="I14" s="65"/>
      <c r="J14" s="33" t="s">
        <v>67</v>
      </c>
      <c r="K14" s="125"/>
    </row>
    <row r="15" spans="1:11" s="4" customFormat="1" ht="31.5" customHeight="1" x14ac:dyDescent="0.25">
      <c r="A15" s="68"/>
      <c r="B15" s="70"/>
      <c r="C15" s="72"/>
      <c r="D15" s="74"/>
      <c r="E15" s="76"/>
      <c r="F15" s="64"/>
      <c r="G15" s="62"/>
      <c r="H15" s="64"/>
      <c r="I15" s="66"/>
      <c r="J15" s="53" t="s">
        <v>72</v>
      </c>
      <c r="K15" s="126"/>
    </row>
    <row r="16" spans="1:11" s="4" customFormat="1" ht="26.25" customHeight="1" x14ac:dyDescent="0.25">
      <c r="A16" s="67" t="s">
        <v>3</v>
      </c>
      <c r="B16" s="69" t="s">
        <v>60</v>
      </c>
      <c r="C16" s="71" t="s">
        <v>10</v>
      </c>
      <c r="D16" s="73" t="s">
        <v>56</v>
      </c>
      <c r="E16" s="75"/>
      <c r="F16" s="63">
        <f>E16*20/100+E16</f>
        <v>0</v>
      </c>
      <c r="G16" s="61">
        <f>D16*E16</f>
        <v>0</v>
      </c>
      <c r="H16" s="63">
        <f>G16*20/100</f>
        <v>0</v>
      </c>
      <c r="I16" s="65">
        <f>G16+H16</f>
        <v>0</v>
      </c>
      <c r="J16" s="39" t="s">
        <v>68</v>
      </c>
      <c r="K16" s="118"/>
    </row>
    <row r="17" spans="1:11" s="4" customFormat="1" ht="18.75" customHeight="1" x14ac:dyDescent="0.25">
      <c r="A17" s="67"/>
      <c r="B17" s="69"/>
      <c r="C17" s="71"/>
      <c r="D17" s="73"/>
      <c r="E17" s="75"/>
      <c r="F17" s="63"/>
      <c r="G17" s="61"/>
      <c r="H17" s="63"/>
      <c r="I17" s="65"/>
      <c r="J17" s="37" t="s">
        <v>70</v>
      </c>
      <c r="K17" s="119"/>
    </row>
    <row r="18" spans="1:11" s="4" customFormat="1" ht="18.75" customHeight="1" x14ac:dyDescent="0.25">
      <c r="A18" s="67"/>
      <c r="B18" s="69"/>
      <c r="C18" s="71"/>
      <c r="D18" s="73"/>
      <c r="E18" s="75"/>
      <c r="F18" s="63"/>
      <c r="G18" s="61"/>
      <c r="H18" s="63"/>
      <c r="I18" s="65"/>
      <c r="J18" s="37" t="s">
        <v>71</v>
      </c>
      <c r="K18" s="119"/>
    </row>
    <row r="19" spans="1:11" s="4" customFormat="1" ht="18.75" customHeight="1" x14ac:dyDescent="0.25">
      <c r="A19" s="67"/>
      <c r="B19" s="69"/>
      <c r="C19" s="71"/>
      <c r="D19" s="73"/>
      <c r="E19" s="75"/>
      <c r="F19" s="63"/>
      <c r="G19" s="61"/>
      <c r="H19" s="63"/>
      <c r="I19" s="65"/>
      <c r="J19" s="33" t="s">
        <v>22</v>
      </c>
      <c r="K19" s="119"/>
    </row>
    <row r="20" spans="1:11" s="4" customFormat="1" ht="18.75" customHeight="1" x14ac:dyDescent="0.25">
      <c r="A20" s="67"/>
      <c r="B20" s="69"/>
      <c r="C20" s="71"/>
      <c r="D20" s="73"/>
      <c r="E20" s="75"/>
      <c r="F20" s="63"/>
      <c r="G20" s="61"/>
      <c r="H20" s="63"/>
      <c r="I20" s="65"/>
      <c r="J20" s="33" t="s">
        <v>23</v>
      </c>
      <c r="K20" s="119"/>
    </row>
    <row r="21" spans="1:11" s="4" customFormat="1" ht="18.75" customHeight="1" x14ac:dyDescent="0.25">
      <c r="A21" s="67"/>
      <c r="B21" s="69"/>
      <c r="C21" s="71"/>
      <c r="D21" s="73"/>
      <c r="E21" s="75"/>
      <c r="F21" s="63"/>
      <c r="G21" s="61"/>
      <c r="H21" s="63"/>
      <c r="I21" s="65"/>
      <c r="J21" s="33" t="s">
        <v>24</v>
      </c>
      <c r="K21" s="119"/>
    </row>
    <row r="22" spans="1:11" s="4" customFormat="1" ht="18.75" customHeight="1" x14ac:dyDescent="0.25">
      <c r="A22" s="67"/>
      <c r="B22" s="69"/>
      <c r="C22" s="71"/>
      <c r="D22" s="73"/>
      <c r="E22" s="75"/>
      <c r="F22" s="63"/>
      <c r="G22" s="61"/>
      <c r="H22" s="63"/>
      <c r="I22" s="65"/>
      <c r="J22" s="33" t="s">
        <v>25</v>
      </c>
      <c r="K22" s="119"/>
    </row>
    <row r="23" spans="1:11" s="4" customFormat="1" ht="18.75" customHeight="1" x14ac:dyDescent="0.25">
      <c r="A23" s="68"/>
      <c r="B23" s="70"/>
      <c r="C23" s="72"/>
      <c r="D23" s="74"/>
      <c r="E23" s="76"/>
      <c r="F23" s="64"/>
      <c r="G23" s="62"/>
      <c r="H23" s="64"/>
      <c r="I23" s="66"/>
      <c r="J23" s="33" t="s">
        <v>26</v>
      </c>
      <c r="K23" s="120"/>
    </row>
    <row r="24" spans="1:11" s="4" customFormat="1" ht="44.25" customHeight="1" x14ac:dyDescent="0.25">
      <c r="A24" s="28" t="s">
        <v>13</v>
      </c>
      <c r="B24" s="27" t="s">
        <v>27</v>
      </c>
      <c r="C24" s="29" t="s">
        <v>10</v>
      </c>
      <c r="D24" s="40" t="s">
        <v>56</v>
      </c>
      <c r="E24" s="48"/>
      <c r="F24" s="43">
        <f>E24*20/100+E24</f>
        <v>0</v>
      </c>
      <c r="G24" s="42">
        <f>E24*D24</f>
        <v>0</v>
      </c>
      <c r="H24" s="43">
        <f>G24*20/100</f>
        <v>0</v>
      </c>
      <c r="I24" s="44">
        <f>G24+H24</f>
        <v>0</v>
      </c>
      <c r="J24" s="23" t="s">
        <v>73</v>
      </c>
      <c r="K24" s="59"/>
    </row>
    <row r="25" spans="1:11" s="4" customFormat="1" ht="44.25" customHeight="1" x14ac:dyDescent="0.25">
      <c r="A25" s="28" t="s">
        <v>4</v>
      </c>
      <c r="B25" s="27" t="s">
        <v>57</v>
      </c>
      <c r="C25" s="29" t="s">
        <v>59</v>
      </c>
      <c r="D25" s="40" t="s">
        <v>56</v>
      </c>
      <c r="E25" s="48"/>
      <c r="F25" s="43">
        <f t="shared" ref="F25:F27" si="0">E25*20/100+E25</f>
        <v>0</v>
      </c>
      <c r="G25" s="42">
        <f>E25*D25</f>
        <v>0</v>
      </c>
      <c r="H25" s="43">
        <f>G25*20/100</f>
        <v>0</v>
      </c>
      <c r="I25" s="44">
        <f>G25+H25</f>
        <v>0</v>
      </c>
      <c r="J25" s="23" t="s">
        <v>86</v>
      </c>
      <c r="K25" s="59"/>
    </row>
    <row r="26" spans="1:11" s="5" customFormat="1" ht="42.75" customHeight="1" x14ac:dyDescent="0.25">
      <c r="A26" s="21" t="s">
        <v>5</v>
      </c>
      <c r="B26" s="22" t="s">
        <v>58</v>
      </c>
      <c r="C26" s="29" t="s">
        <v>10</v>
      </c>
      <c r="D26" s="40" t="s">
        <v>56</v>
      </c>
      <c r="E26" s="48"/>
      <c r="F26" s="43">
        <f t="shared" si="0"/>
        <v>0</v>
      </c>
      <c r="G26" s="42">
        <f>E26*D26</f>
        <v>0</v>
      </c>
      <c r="H26" s="43">
        <f>G26*20/100</f>
        <v>0</v>
      </c>
      <c r="I26" s="44">
        <f>G26+H26</f>
        <v>0</v>
      </c>
      <c r="J26" s="31" t="s">
        <v>61</v>
      </c>
      <c r="K26" s="59"/>
    </row>
    <row r="27" spans="1:11" s="5" customFormat="1" ht="42" customHeight="1" x14ac:dyDescent="0.25">
      <c r="A27" s="21" t="s">
        <v>14</v>
      </c>
      <c r="B27" s="22" t="s">
        <v>28</v>
      </c>
      <c r="C27" s="29" t="s">
        <v>10</v>
      </c>
      <c r="D27" s="40" t="s">
        <v>56</v>
      </c>
      <c r="E27" s="48"/>
      <c r="F27" s="43">
        <f t="shared" si="0"/>
        <v>0</v>
      </c>
      <c r="G27" s="42">
        <f>E27*D27</f>
        <v>0</v>
      </c>
      <c r="H27" s="43">
        <f>G27*20/100</f>
        <v>0</v>
      </c>
      <c r="I27" s="44">
        <f>G27+H27</f>
        <v>0</v>
      </c>
      <c r="J27" s="31" t="s">
        <v>85</v>
      </c>
      <c r="K27" s="59"/>
    </row>
    <row r="28" spans="1:11" s="5" customFormat="1" ht="23.25" customHeight="1" x14ac:dyDescent="0.2">
      <c r="A28" s="86" t="s">
        <v>15</v>
      </c>
      <c r="B28" s="89" t="s">
        <v>29</v>
      </c>
      <c r="C28" s="92" t="s">
        <v>16</v>
      </c>
      <c r="D28" s="95" t="s">
        <v>56</v>
      </c>
      <c r="E28" s="85"/>
      <c r="F28" s="77">
        <f>E28*20/100+E28</f>
        <v>0</v>
      </c>
      <c r="G28" s="60">
        <f>D28*E28</f>
        <v>0</v>
      </c>
      <c r="H28" s="77">
        <f>G28*20/100</f>
        <v>0</v>
      </c>
      <c r="I28" s="78">
        <f>G28+H28</f>
        <v>0</v>
      </c>
      <c r="J28" s="32"/>
      <c r="K28" s="118"/>
    </row>
    <row r="29" spans="1:11" s="5" customFormat="1" ht="16.5" customHeight="1" x14ac:dyDescent="0.25">
      <c r="A29" s="87"/>
      <c r="B29" s="90"/>
      <c r="C29" s="93"/>
      <c r="D29" s="96"/>
      <c r="E29" s="75"/>
      <c r="F29" s="63"/>
      <c r="G29" s="61"/>
      <c r="H29" s="63"/>
      <c r="I29" s="65"/>
      <c r="J29" s="34" t="s">
        <v>30</v>
      </c>
      <c r="K29" s="119"/>
    </row>
    <row r="30" spans="1:11" s="5" customFormat="1" ht="16.5" customHeight="1" x14ac:dyDescent="0.25">
      <c r="A30" s="87"/>
      <c r="B30" s="90"/>
      <c r="C30" s="93"/>
      <c r="D30" s="96"/>
      <c r="E30" s="75"/>
      <c r="F30" s="63"/>
      <c r="G30" s="61"/>
      <c r="H30" s="63"/>
      <c r="I30" s="65"/>
      <c r="J30" s="34" t="s">
        <v>31</v>
      </c>
      <c r="K30" s="119"/>
    </row>
    <row r="31" spans="1:11" s="5" customFormat="1" ht="16.5" customHeight="1" x14ac:dyDescent="0.25">
      <c r="A31" s="87"/>
      <c r="B31" s="90"/>
      <c r="C31" s="93"/>
      <c r="D31" s="96"/>
      <c r="E31" s="75"/>
      <c r="F31" s="63"/>
      <c r="G31" s="61"/>
      <c r="H31" s="63"/>
      <c r="I31" s="65"/>
      <c r="J31" s="34" t="s">
        <v>32</v>
      </c>
      <c r="K31" s="119"/>
    </row>
    <row r="32" spans="1:11" s="5" customFormat="1" ht="16.5" customHeight="1" x14ac:dyDescent="0.25">
      <c r="A32" s="87"/>
      <c r="B32" s="90"/>
      <c r="C32" s="93"/>
      <c r="D32" s="96"/>
      <c r="E32" s="75"/>
      <c r="F32" s="63"/>
      <c r="G32" s="61"/>
      <c r="H32" s="63"/>
      <c r="I32" s="65"/>
      <c r="J32" s="35" t="s">
        <v>33</v>
      </c>
      <c r="K32" s="119"/>
    </row>
    <row r="33" spans="1:11" s="5" customFormat="1" ht="16.5" customHeight="1" x14ac:dyDescent="0.25">
      <c r="A33" s="87"/>
      <c r="B33" s="90"/>
      <c r="C33" s="93"/>
      <c r="D33" s="96"/>
      <c r="E33" s="75"/>
      <c r="F33" s="63"/>
      <c r="G33" s="61"/>
      <c r="H33" s="63"/>
      <c r="I33" s="65"/>
      <c r="J33" s="35" t="s">
        <v>34</v>
      </c>
      <c r="K33" s="119"/>
    </row>
    <row r="34" spans="1:11" s="5" customFormat="1" ht="16.5" customHeight="1" x14ac:dyDescent="0.25">
      <c r="A34" s="87"/>
      <c r="B34" s="90"/>
      <c r="C34" s="93"/>
      <c r="D34" s="96"/>
      <c r="E34" s="75"/>
      <c r="F34" s="63"/>
      <c r="G34" s="61"/>
      <c r="H34" s="63"/>
      <c r="I34" s="65"/>
      <c r="J34" s="35" t="s">
        <v>35</v>
      </c>
      <c r="K34" s="119"/>
    </row>
    <row r="35" spans="1:11" s="5" customFormat="1" ht="16.5" customHeight="1" x14ac:dyDescent="0.25">
      <c r="A35" s="87"/>
      <c r="B35" s="90"/>
      <c r="C35" s="93"/>
      <c r="D35" s="96"/>
      <c r="E35" s="75"/>
      <c r="F35" s="63"/>
      <c r="G35" s="61"/>
      <c r="H35" s="63"/>
      <c r="I35" s="65"/>
      <c r="J35" s="35" t="s">
        <v>36</v>
      </c>
      <c r="K35" s="119"/>
    </row>
    <row r="36" spans="1:11" s="5" customFormat="1" ht="16.5" customHeight="1" x14ac:dyDescent="0.25">
      <c r="A36" s="87"/>
      <c r="B36" s="90"/>
      <c r="C36" s="93"/>
      <c r="D36" s="96"/>
      <c r="E36" s="75"/>
      <c r="F36" s="63"/>
      <c r="G36" s="61"/>
      <c r="H36" s="63"/>
      <c r="I36" s="65"/>
      <c r="J36" s="35" t="s">
        <v>37</v>
      </c>
      <c r="K36" s="119"/>
    </row>
    <row r="37" spans="1:11" s="5" customFormat="1" ht="16.5" customHeight="1" x14ac:dyDescent="0.25">
      <c r="A37" s="87"/>
      <c r="B37" s="90"/>
      <c r="C37" s="93"/>
      <c r="D37" s="96"/>
      <c r="E37" s="75"/>
      <c r="F37" s="63"/>
      <c r="G37" s="61"/>
      <c r="H37" s="63"/>
      <c r="I37" s="65"/>
      <c r="J37" s="35" t="s">
        <v>38</v>
      </c>
      <c r="K37" s="119"/>
    </row>
    <row r="38" spans="1:11" s="5" customFormat="1" ht="16.5" customHeight="1" x14ac:dyDescent="0.25">
      <c r="A38" s="87"/>
      <c r="B38" s="90"/>
      <c r="C38" s="93"/>
      <c r="D38" s="96"/>
      <c r="E38" s="75"/>
      <c r="F38" s="63"/>
      <c r="G38" s="61"/>
      <c r="H38" s="63"/>
      <c r="I38" s="65"/>
      <c r="J38" s="35" t="s">
        <v>39</v>
      </c>
      <c r="K38" s="119"/>
    </row>
    <row r="39" spans="1:11" s="5" customFormat="1" ht="16.5" customHeight="1" x14ac:dyDescent="0.25">
      <c r="A39" s="87"/>
      <c r="B39" s="90"/>
      <c r="C39" s="93"/>
      <c r="D39" s="96"/>
      <c r="E39" s="75"/>
      <c r="F39" s="63"/>
      <c r="G39" s="61"/>
      <c r="H39" s="63"/>
      <c r="I39" s="65"/>
      <c r="J39" s="35" t="s">
        <v>40</v>
      </c>
      <c r="K39" s="119"/>
    </row>
    <row r="40" spans="1:11" s="5" customFormat="1" ht="16.5" customHeight="1" x14ac:dyDescent="0.25">
      <c r="A40" s="87"/>
      <c r="B40" s="90"/>
      <c r="C40" s="93"/>
      <c r="D40" s="96"/>
      <c r="E40" s="75"/>
      <c r="F40" s="63"/>
      <c r="G40" s="61"/>
      <c r="H40" s="63"/>
      <c r="I40" s="65"/>
      <c r="J40" s="35" t="s">
        <v>41</v>
      </c>
      <c r="K40" s="119"/>
    </row>
    <row r="41" spans="1:11" s="5" customFormat="1" ht="16.5" customHeight="1" x14ac:dyDescent="0.25">
      <c r="A41" s="87"/>
      <c r="B41" s="90"/>
      <c r="C41" s="93"/>
      <c r="D41" s="96"/>
      <c r="E41" s="75"/>
      <c r="F41" s="63"/>
      <c r="G41" s="61"/>
      <c r="H41" s="63"/>
      <c r="I41" s="65"/>
      <c r="J41" s="35" t="s">
        <v>42</v>
      </c>
      <c r="K41" s="119"/>
    </row>
    <row r="42" spans="1:11" s="5" customFormat="1" ht="16.5" customHeight="1" x14ac:dyDescent="0.25">
      <c r="A42" s="87"/>
      <c r="B42" s="90"/>
      <c r="C42" s="93"/>
      <c r="D42" s="96"/>
      <c r="E42" s="75"/>
      <c r="F42" s="63"/>
      <c r="G42" s="61"/>
      <c r="H42" s="63"/>
      <c r="I42" s="65"/>
      <c r="J42" s="35" t="s">
        <v>43</v>
      </c>
      <c r="K42" s="119"/>
    </row>
    <row r="43" spans="1:11" s="5" customFormat="1" ht="16.5" customHeight="1" x14ac:dyDescent="0.25">
      <c r="A43" s="87"/>
      <c r="B43" s="90"/>
      <c r="C43" s="93"/>
      <c r="D43" s="96"/>
      <c r="E43" s="75"/>
      <c r="F43" s="63"/>
      <c r="G43" s="61"/>
      <c r="H43" s="63"/>
      <c r="I43" s="65"/>
      <c r="J43" s="35" t="s">
        <v>44</v>
      </c>
      <c r="K43" s="119"/>
    </row>
    <row r="44" spans="1:11" s="5" customFormat="1" ht="16.5" customHeight="1" x14ac:dyDescent="0.25">
      <c r="A44" s="87"/>
      <c r="B44" s="90"/>
      <c r="C44" s="93"/>
      <c r="D44" s="96"/>
      <c r="E44" s="75"/>
      <c r="F44" s="63"/>
      <c r="G44" s="61"/>
      <c r="H44" s="63"/>
      <c r="I44" s="65"/>
      <c r="J44" s="35" t="s">
        <v>45</v>
      </c>
      <c r="K44" s="119"/>
    </row>
    <row r="45" spans="1:11" s="5" customFormat="1" ht="16.5" customHeight="1" x14ac:dyDescent="0.25">
      <c r="A45" s="87"/>
      <c r="B45" s="90"/>
      <c r="C45" s="93"/>
      <c r="D45" s="96"/>
      <c r="E45" s="75"/>
      <c r="F45" s="63"/>
      <c r="G45" s="61"/>
      <c r="H45" s="63"/>
      <c r="I45" s="65"/>
      <c r="J45" s="35" t="s">
        <v>46</v>
      </c>
      <c r="K45" s="119"/>
    </row>
    <row r="46" spans="1:11" s="5" customFormat="1" ht="16.5" customHeight="1" x14ac:dyDescent="0.25">
      <c r="A46" s="87"/>
      <c r="B46" s="90"/>
      <c r="C46" s="93"/>
      <c r="D46" s="96"/>
      <c r="E46" s="75"/>
      <c r="F46" s="63"/>
      <c r="G46" s="61"/>
      <c r="H46" s="63"/>
      <c r="I46" s="65"/>
      <c r="J46" s="35" t="s">
        <v>47</v>
      </c>
      <c r="K46" s="119"/>
    </row>
    <row r="47" spans="1:11" s="5" customFormat="1" ht="16.5" customHeight="1" x14ac:dyDescent="0.25">
      <c r="A47" s="87"/>
      <c r="B47" s="90"/>
      <c r="C47" s="93"/>
      <c r="D47" s="96"/>
      <c r="E47" s="75"/>
      <c r="F47" s="63"/>
      <c r="G47" s="61"/>
      <c r="H47" s="63"/>
      <c r="I47" s="65"/>
      <c r="J47" s="35" t="s">
        <v>48</v>
      </c>
      <c r="K47" s="119"/>
    </row>
    <row r="48" spans="1:11" s="5" customFormat="1" ht="16.5" customHeight="1" x14ac:dyDescent="0.25">
      <c r="A48" s="87"/>
      <c r="B48" s="90"/>
      <c r="C48" s="93"/>
      <c r="D48" s="96"/>
      <c r="E48" s="75"/>
      <c r="F48" s="63"/>
      <c r="G48" s="61"/>
      <c r="H48" s="63"/>
      <c r="I48" s="65"/>
      <c r="J48" s="35" t="s">
        <v>49</v>
      </c>
      <c r="K48" s="119"/>
    </row>
    <row r="49" spans="1:11" s="5" customFormat="1" ht="16.5" customHeight="1" x14ac:dyDescent="0.25">
      <c r="A49" s="87"/>
      <c r="B49" s="90"/>
      <c r="C49" s="93"/>
      <c r="D49" s="96"/>
      <c r="E49" s="75"/>
      <c r="F49" s="63"/>
      <c r="G49" s="61"/>
      <c r="H49" s="63"/>
      <c r="I49" s="65"/>
      <c r="J49" s="35" t="s">
        <v>50</v>
      </c>
      <c r="K49" s="119"/>
    </row>
    <row r="50" spans="1:11" s="5" customFormat="1" ht="16.5" customHeight="1" x14ac:dyDescent="0.25">
      <c r="A50" s="87"/>
      <c r="B50" s="90"/>
      <c r="C50" s="93"/>
      <c r="D50" s="96"/>
      <c r="E50" s="75"/>
      <c r="F50" s="63"/>
      <c r="G50" s="61"/>
      <c r="H50" s="63"/>
      <c r="I50" s="65"/>
      <c r="J50" s="35" t="s">
        <v>51</v>
      </c>
      <c r="K50" s="119"/>
    </row>
    <row r="51" spans="1:11" s="5" customFormat="1" ht="16.5" customHeight="1" x14ac:dyDescent="0.25">
      <c r="A51" s="87"/>
      <c r="B51" s="90"/>
      <c r="C51" s="93"/>
      <c r="D51" s="96"/>
      <c r="E51" s="75"/>
      <c r="F51" s="63"/>
      <c r="G51" s="61"/>
      <c r="H51" s="63"/>
      <c r="I51" s="65"/>
      <c r="J51" s="35" t="s">
        <v>52</v>
      </c>
      <c r="K51" s="119"/>
    </row>
    <row r="52" spans="1:11" s="5" customFormat="1" ht="16.5" customHeight="1" x14ac:dyDescent="0.25">
      <c r="A52" s="87"/>
      <c r="B52" s="90"/>
      <c r="C52" s="93"/>
      <c r="D52" s="96"/>
      <c r="E52" s="75"/>
      <c r="F52" s="63"/>
      <c r="G52" s="61"/>
      <c r="H52" s="63"/>
      <c r="I52" s="65"/>
      <c r="J52" s="35" t="s">
        <v>53</v>
      </c>
      <c r="K52" s="119"/>
    </row>
    <row r="53" spans="1:11" s="5" customFormat="1" ht="16.5" customHeight="1" x14ac:dyDescent="0.25">
      <c r="A53" s="88"/>
      <c r="B53" s="91"/>
      <c r="C53" s="94"/>
      <c r="D53" s="97"/>
      <c r="E53" s="76"/>
      <c r="F53" s="64"/>
      <c r="G53" s="62"/>
      <c r="H53" s="64"/>
      <c r="I53" s="66"/>
      <c r="J53" s="35" t="s">
        <v>54</v>
      </c>
      <c r="K53" s="120"/>
    </row>
    <row r="54" spans="1:11" s="4" customFormat="1" ht="50.25" customHeight="1" x14ac:dyDescent="0.25">
      <c r="A54" s="28" t="s">
        <v>17</v>
      </c>
      <c r="B54" s="27" t="s">
        <v>74</v>
      </c>
      <c r="C54" s="29" t="s">
        <v>10</v>
      </c>
      <c r="D54" s="40" t="s">
        <v>56</v>
      </c>
      <c r="E54" s="48"/>
      <c r="F54" s="43">
        <f>E54*20/100+E54</f>
        <v>0</v>
      </c>
      <c r="G54" s="42">
        <f>D54*E54</f>
        <v>0</v>
      </c>
      <c r="H54" s="43">
        <f>G54*20/100</f>
        <v>0</v>
      </c>
      <c r="I54" s="44">
        <f>H54+G54</f>
        <v>0</v>
      </c>
      <c r="J54" s="23" t="s">
        <v>91</v>
      </c>
      <c r="K54" s="59"/>
    </row>
    <row r="55" spans="1:11" s="4" customFormat="1" ht="46.5" customHeight="1" x14ac:dyDescent="0.25">
      <c r="A55" s="28" t="s">
        <v>18</v>
      </c>
      <c r="B55" s="27" t="s">
        <v>55</v>
      </c>
      <c r="C55" s="29" t="s">
        <v>10</v>
      </c>
      <c r="D55" s="40" t="s">
        <v>56</v>
      </c>
      <c r="E55" s="48"/>
      <c r="F55" s="43">
        <f>E55*20/100+E55</f>
        <v>0</v>
      </c>
      <c r="G55" s="42">
        <f>D55*E55</f>
        <v>0</v>
      </c>
      <c r="H55" s="43">
        <f>G55*20/100</f>
        <v>0</v>
      </c>
      <c r="I55" s="44">
        <f>G55+H55</f>
        <v>0</v>
      </c>
      <c r="J55" s="23" t="s">
        <v>93</v>
      </c>
      <c r="K55" s="59"/>
    </row>
    <row r="56" spans="1:11" s="4" customFormat="1" ht="33.75" customHeight="1" x14ac:dyDescent="0.25">
      <c r="A56" s="79" t="s">
        <v>19</v>
      </c>
      <c r="B56" s="80" t="s">
        <v>92</v>
      </c>
      <c r="C56" s="83" t="s">
        <v>16</v>
      </c>
      <c r="D56" s="84" t="s">
        <v>56</v>
      </c>
      <c r="E56" s="85"/>
      <c r="F56" s="77">
        <f>E56*20/100+E56</f>
        <v>0</v>
      </c>
      <c r="G56" s="60">
        <f>D56*E56</f>
        <v>0</v>
      </c>
      <c r="H56" s="77">
        <f>G56*20/100</f>
        <v>0</v>
      </c>
      <c r="I56" s="78">
        <f>G56+H56</f>
        <v>0</v>
      </c>
      <c r="J56" s="54" t="s">
        <v>77</v>
      </c>
      <c r="K56" s="118"/>
    </row>
    <row r="57" spans="1:11" s="4" customFormat="1" ht="14.25" customHeight="1" x14ac:dyDescent="0.25">
      <c r="A57" s="67"/>
      <c r="B57" s="81"/>
      <c r="C57" s="71"/>
      <c r="D57" s="73"/>
      <c r="E57" s="75"/>
      <c r="F57" s="63"/>
      <c r="G57" s="61"/>
      <c r="H57" s="63"/>
      <c r="I57" s="65"/>
      <c r="J57" s="55" t="s">
        <v>78</v>
      </c>
      <c r="K57" s="119"/>
    </row>
    <row r="58" spans="1:11" s="4" customFormat="1" ht="21" customHeight="1" x14ac:dyDescent="0.25">
      <c r="A58" s="67"/>
      <c r="B58" s="81"/>
      <c r="C58" s="71"/>
      <c r="D58" s="73"/>
      <c r="E58" s="75"/>
      <c r="F58" s="63"/>
      <c r="G58" s="61"/>
      <c r="H58" s="63"/>
      <c r="I58" s="65"/>
      <c r="J58" s="55" t="s">
        <v>79</v>
      </c>
      <c r="K58" s="119"/>
    </row>
    <row r="59" spans="1:11" s="4" customFormat="1" ht="21" customHeight="1" x14ac:dyDescent="0.25">
      <c r="A59" s="67"/>
      <c r="B59" s="81"/>
      <c r="C59" s="71"/>
      <c r="D59" s="73"/>
      <c r="E59" s="75"/>
      <c r="F59" s="63"/>
      <c r="G59" s="61"/>
      <c r="H59" s="63"/>
      <c r="I59" s="65"/>
      <c r="J59" s="55" t="s">
        <v>80</v>
      </c>
      <c r="K59" s="119"/>
    </row>
    <row r="60" spans="1:11" s="4" customFormat="1" ht="21" customHeight="1" x14ac:dyDescent="0.25">
      <c r="A60" s="67"/>
      <c r="B60" s="81"/>
      <c r="C60" s="71"/>
      <c r="D60" s="73"/>
      <c r="E60" s="75"/>
      <c r="F60" s="63"/>
      <c r="G60" s="61"/>
      <c r="H60" s="63"/>
      <c r="I60" s="65"/>
      <c r="J60" s="55" t="s">
        <v>81</v>
      </c>
      <c r="K60" s="119"/>
    </row>
    <row r="61" spans="1:11" s="4" customFormat="1" ht="21" customHeight="1" x14ac:dyDescent="0.25">
      <c r="A61" s="67"/>
      <c r="B61" s="81"/>
      <c r="C61" s="71"/>
      <c r="D61" s="73"/>
      <c r="E61" s="75"/>
      <c r="F61" s="63"/>
      <c r="G61" s="61"/>
      <c r="H61" s="63"/>
      <c r="I61" s="65"/>
      <c r="J61" s="55" t="s">
        <v>82</v>
      </c>
      <c r="K61" s="119"/>
    </row>
    <row r="62" spans="1:11" s="4" customFormat="1" ht="21" customHeight="1" x14ac:dyDescent="0.25">
      <c r="A62" s="67"/>
      <c r="B62" s="81"/>
      <c r="C62" s="71"/>
      <c r="D62" s="73"/>
      <c r="E62" s="75"/>
      <c r="F62" s="63"/>
      <c r="G62" s="61"/>
      <c r="H62" s="63"/>
      <c r="I62" s="65"/>
      <c r="J62" s="55" t="s">
        <v>83</v>
      </c>
      <c r="K62" s="119"/>
    </row>
    <row r="63" spans="1:11" s="4" customFormat="1" ht="19.5" customHeight="1" x14ac:dyDescent="0.25">
      <c r="A63" s="68"/>
      <c r="B63" s="82"/>
      <c r="C63" s="72"/>
      <c r="D63" s="74"/>
      <c r="E63" s="76"/>
      <c r="F63" s="64"/>
      <c r="G63" s="62"/>
      <c r="H63" s="64"/>
      <c r="I63" s="66"/>
      <c r="J63" s="56" t="s">
        <v>84</v>
      </c>
      <c r="K63" s="120"/>
    </row>
    <row r="64" spans="1:11" s="4" customFormat="1" ht="55.5" customHeight="1" thickBot="1" x14ac:dyDescent="0.3">
      <c r="A64" s="24" t="s">
        <v>20</v>
      </c>
      <c r="B64" s="25" t="s">
        <v>75</v>
      </c>
      <c r="C64" s="26" t="s">
        <v>16</v>
      </c>
      <c r="D64" s="41" t="s">
        <v>56</v>
      </c>
      <c r="E64" s="49"/>
      <c r="F64" s="46">
        <f>E64*20/100+E64</f>
        <v>0</v>
      </c>
      <c r="G64" s="45">
        <f>D64*E64</f>
        <v>0</v>
      </c>
      <c r="H64" s="46">
        <f>G64*20/100</f>
        <v>0</v>
      </c>
      <c r="I64" s="47">
        <f>G64+H64</f>
        <v>0</v>
      </c>
      <c r="J64" s="30" t="s">
        <v>87</v>
      </c>
      <c r="K64" s="59"/>
    </row>
    <row r="65" spans="1:10" ht="39" customHeight="1" thickBot="1" x14ac:dyDescent="0.25">
      <c r="A65" s="113" t="s">
        <v>76</v>
      </c>
      <c r="B65" s="114"/>
      <c r="C65" s="114"/>
      <c r="D65" s="114"/>
      <c r="E65" s="114"/>
      <c r="F65" s="115"/>
      <c r="G65" s="50">
        <f>SUM(G9:G64)</f>
        <v>0</v>
      </c>
      <c r="H65" s="51">
        <f>SUM(H9:H64)</f>
        <v>0</v>
      </c>
      <c r="I65" s="52">
        <f>SUM(I9:I64)</f>
        <v>0</v>
      </c>
      <c r="J65" s="14"/>
    </row>
    <row r="66" spans="1:10" ht="33" customHeight="1" x14ac:dyDescent="0.2">
      <c r="A66" s="112" t="s">
        <v>8</v>
      </c>
      <c r="B66" s="112"/>
      <c r="C66" s="112"/>
      <c r="D66" s="112"/>
      <c r="E66" s="112"/>
      <c r="F66" s="112"/>
      <c r="G66" s="112"/>
      <c r="H66" s="112"/>
      <c r="I66" s="112"/>
      <c r="J66" s="112"/>
    </row>
    <row r="67" spans="1:10" ht="14.25" customHeight="1" thickBot="1" x14ac:dyDescent="0.25">
      <c r="A67" s="137" t="s">
        <v>99</v>
      </c>
      <c r="B67" s="111"/>
      <c r="C67" s="111"/>
      <c r="D67" s="111"/>
      <c r="E67" s="111"/>
      <c r="F67" s="111"/>
      <c r="G67" s="111"/>
      <c r="H67" s="111"/>
      <c r="I67" s="111"/>
      <c r="J67" s="111"/>
    </row>
    <row r="68" spans="1:10" ht="36" customHeight="1" thickBot="1" x14ac:dyDescent="0.35">
      <c r="A68" s="107"/>
      <c r="B68" s="108"/>
      <c r="C68" s="108"/>
      <c r="D68" s="108"/>
      <c r="E68" s="108"/>
      <c r="F68" s="108"/>
      <c r="G68" s="108"/>
      <c r="H68" s="109"/>
    </row>
    <row r="69" spans="1:10" ht="50.1" customHeight="1" x14ac:dyDescent="0.3">
      <c r="A69" s="19"/>
      <c r="B69" s="19"/>
      <c r="C69" s="20"/>
      <c r="D69" s="20"/>
      <c r="E69" s="20"/>
      <c r="F69" s="20"/>
      <c r="H69" s="20"/>
    </row>
    <row r="70" spans="1:10" ht="31.5" customHeight="1" x14ac:dyDescent="0.3">
      <c r="A70" s="110"/>
      <c r="B70" s="110"/>
    </row>
    <row r="71" spans="1:10" ht="31.5" customHeight="1" x14ac:dyDescent="0.3"/>
  </sheetData>
  <mergeCells count="61">
    <mergeCell ref="K5:K6"/>
    <mergeCell ref="K16:K23"/>
    <mergeCell ref="K28:K53"/>
    <mergeCell ref="K56:K63"/>
    <mergeCell ref="A2:K2"/>
    <mergeCell ref="K7:K8"/>
    <mergeCell ref="K9:K15"/>
    <mergeCell ref="H9:H15"/>
    <mergeCell ref="I9:I15"/>
    <mergeCell ref="I7:I8"/>
    <mergeCell ref="B7:B8"/>
    <mergeCell ref="A3:E3"/>
    <mergeCell ref="A5:J5"/>
    <mergeCell ref="H7:H8"/>
    <mergeCell ref="A6:J6"/>
    <mergeCell ref="A7:A8"/>
    <mergeCell ref="A68:H68"/>
    <mergeCell ref="A70:B70"/>
    <mergeCell ref="A67:J67"/>
    <mergeCell ref="A66:J66"/>
    <mergeCell ref="A65:F65"/>
    <mergeCell ref="C7:C8"/>
    <mergeCell ref="D7:D8"/>
    <mergeCell ref="E7:E8"/>
    <mergeCell ref="J7:J8"/>
    <mergeCell ref="A9:A15"/>
    <mergeCell ref="B9:B15"/>
    <mergeCell ref="C9:C15"/>
    <mergeCell ref="D9:D15"/>
    <mergeCell ref="E9:E15"/>
    <mergeCell ref="F7:F8"/>
    <mergeCell ref="F9:F15"/>
    <mergeCell ref="G7:G8"/>
    <mergeCell ref="G9:G15"/>
    <mergeCell ref="D56:D63"/>
    <mergeCell ref="E56:E63"/>
    <mergeCell ref="H56:H63"/>
    <mergeCell ref="I56:I63"/>
    <mergeCell ref="A28:A53"/>
    <mergeCell ref="B28:B53"/>
    <mergeCell ref="C28:C53"/>
    <mergeCell ref="D28:D53"/>
    <mergeCell ref="E28:E53"/>
    <mergeCell ref="F28:F53"/>
    <mergeCell ref="F56:F63"/>
    <mergeCell ref="G28:G53"/>
    <mergeCell ref="G56:G63"/>
    <mergeCell ref="H16:H23"/>
    <mergeCell ref="I16:I23"/>
    <mergeCell ref="A16:A23"/>
    <mergeCell ref="B16:B23"/>
    <mergeCell ref="C16:C23"/>
    <mergeCell ref="D16:D23"/>
    <mergeCell ref="E16:E23"/>
    <mergeCell ref="F16:F23"/>
    <mergeCell ref="G16:G23"/>
    <mergeCell ref="H28:H53"/>
    <mergeCell ref="I28:I53"/>
    <mergeCell ref="A56:A63"/>
    <mergeCell ref="B56:B63"/>
    <mergeCell ref="C56:C63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  <rowBreaks count="1" manualBreakCount="1">
    <brk id="27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Cenová ponuka</vt:lpstr>
      <vt:lpstr>'Cenová ponuka'!Oblasť_tlače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POPOVICS Judit</dc:creator>
  <cp:lastModifiedBy>dasa.paszkiewiczova</cp:lastModifiedBy>
  <cp:lastPrinted>2020-07-09T07:59:57Z</cp:lastPrinted>
  <dcterms:created xsi:type="dcterms:W3CDTF">2019-03-18T13:40:51Z</dcterms:created>
  <dcterms:modified xsi:type="dcterms:W3CDTF">2021-08-23T12:17:48Z</dcterms:modified>
</cp:coreProperties>
</file>